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M19" i="1"/>
  <c r="M21"/>
  <c r="R19"/>
  <c r="U19"/>
  <c r="M20"/>
  <c r="R20"/>
  <c r="U20"/>
  <c r="R21"/>
  <c r="U21"/>
  <c r="M22"/>
  <c r="R22"/>
  <c r="U22"/>
  <c r="M23"/>
  <c r="R23"/>
  <c r="U23"/>
  <c r="M24"/>
  <c r="R24"/>
  <c r="U24"/>
  <c r="M25"/>
  <c r="R25"/>
  <c r="U25"/>
  <c r="M26"/>
  <c r="R26"/>
  <c r="U26"/>
  <c r="R27"/>
  <c r="U27"/>
  <c r="M28"/>
  <c r="R28"/>
  <c r="U28"/>
  <c r="M29"/>
  <c r="R29"/>
  <c r="U29"/>
  <c r="R30"/>
  <c r="U30"/>
  <c r="M31"/>
  <c r="R31"/>
  <c r="U31"/>
  <c r="M32"/>
  <c r="R32"/>
  <c r="U32"/>
  <c r="M33"/>
  <c r="R33"/>
  <c r="U33"/>
  <c r="M34"/>
  <c r="R34"/>
  <c r="U34"/>
  <c r="M35"/>
  <c r="R35"/>
  <c r="U35"/>
  <c r="M36"/>
  <c r="R36"/>
  <c r="U36"/>
  <c r="M37"/>
  <c r="R37"/>
  <c r="U37"/>
  <c r="M38"/>
  <c r="R38"/>
  <c r="U38"/>
  <c r="M39"/>
  <c r="R39"/>
  <c r="U39"/>
  <c r="M40"/>
  <c r="R40"/>
  <c r="U40"/>
  <c r="R41"/>
  <c r="U41"/>
</calcChain>
</file>

<file path=xl/sharedStrings.xml><?xml version="1.0" encoding="utf-8"?>
<sst xmlns="http://schemas.openxmlformats.org/spreadsheetml/2006/main" count="66" uniqueCount="55">
  <si>
    <t/>
  </si>
  <si>
    <t>Наименование</t>
  </si>
  <si>
    <t>Код по бюджетной классификации</t>
  </si>
  <si>
    <t>ФКР</t>
  </si>
  <si>
    <t>Плановый период</t>
  </si>
  <si>
    <t>1-й год</t>
  </si>
  <si>
    <t>2-й год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</si>
  <si>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</si>
  <si>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</si>
  <si>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</si>
  <si>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</si>
  <si>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</si>
  <si>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</si>
  <si>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</si>
  <si>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</si>
  <si>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</si>
  <si>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</si>
  <si>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</si>
  <si>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</si>
  <si>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</si>
  <si>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</si>
  <si>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</si>
  <si>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</si>
  <si>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</si>
  <si>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</si>
  <si>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>701000000</t>
  </si>
  <si>
    <t>ЖИЛИЩНО-КОММУНАЛЬНОЕ ХОЗЯЙСТВО</t>
  </si>
  <si>
    <t>0500</t>
  </si>
  <si>
    <t>Жилищное хозяйство</t>
  </si>
  <si>
    <t>0501</t>
  </si>
  <si>
    <t>601000000</t>
  </si>
  <si>
    <t>Коммунальное хозяйство</t>
  </si>
  <si>
    <t>0502</t>
  </si>
  <si>
    <t>201000000</t>
  </si>
  <si>
    <t>Благоустройство</t>
  </si>
  <si>
    <t>0503</t>
  </si>
  <si>
    <t>311000000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</si>
  <si>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</si>
  <si>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</si>
  <si>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</si>
  <si>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</si>
  <si>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</si>
  <si>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</si>
  <si>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401000000</t>
  </si>
  <si>
    <t>СОЦИАЛЬНАЯ ПОЛИТИКА</t>
  </si>
  <si>
    <t>1000</t>
  </si>
  <si>
    <t>Другие вопросы в области социальной политики</t>
  </si>
  <si>
    <t>1006</t>
  </si>
  <si>
    <t>510900000</t>
  </si>
  <si>
    <t>Итого</t>
  </si>
  <si>
    <t xml:space="preserve"> </t>
  </si>
  <si>
    <t>(рублей)</t>
  </si>
  <si>
    <t>Сумма</t>
  </si>
  <si>
    <t xml:space="preserve">Распределение расходов бюджета Нижнегорского сельского поселения Нижнегорского района Республики Крым  по разделам, подразделам  бюджета на 2018 год </t>
  </si>
  <si>
    <t>Приложение 7                                                                к решению Нижнегорского сельского совета Нижнегорского района Республики Крым  от ______________2017 года №_____                         " О бюджет Нижнегорского сельского поселения Нижнегорского района Республики Крым на 2018 год и плановый период 2019 и 2020 годов"</t>
  </si>
</sst>
</file>

<file path=xl/styles.xml><?xml version="1.0" encoding="utf-8"?>
<styleSheet xmlns="http://schemas.openxmlformats.org/spreadsheetml/2006/main">
  <fonts count="13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10"/>
      <color indexed="64"/>
      <name val="Arial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2" fillId="2" borderId="34" xfId="0" applyNumberFormat="1" applyFont="1" applyFill="1" applyBorder="1" applyAlignment="1">
      <alignment horizontal="right" vertical="top" wrapText="1"/>
    </xf>
    <xf numFmtId="4" fontId="2" fillId="2" borderId="34" xfId="0" applyNumberFormat="1" applyFont="1" applyFill="1" applyBorder="1" applyAlignment="1">
      <alignment horizontal="right" vertical="top" wrapText="1"/>
    </xf>
    <xf numFmtId="4" fontId="2" fillId="2" borderId="35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4" fontId="2" fillId="2" borderId="33" xfId="0" applyNumberFormat="1" applyFont="1" applyFill="1" applyBorder="1" applyAlignment="1">
      <alignment horizontal="right" vertical="top" wrapText="1"/>
    </xf>
    <xf numFmtId="0" fontId="2" fillId="2" borderId="30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0" fontId="2" fillId="2" borderId="32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top" wrapText="1"/>
    </xf>
    <xf numFmtId="0" fontId="5" fillId="2" borderId="26" xfId="0" applyNumberFormat="1" applyFont="1" applyFill="1" applyBorder="1" applyAlignment="1">
      <alignment horizontal="center" vertical="top" wrapText="1"/>
    </xf>
    <xf numFmtId="0" fontId="5" fillId="2" borderId="27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 vertical="top" wrapText="1"/>
    </xf>
    <xf numFmtId="0" fontId="5" fillId="2" borderId="29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right" vertical="top" wrapText="1"/>
    </xf>
    <xf numFmtId="0" fontId="0" fillId="0" borderId="0" xfId="0" applyAlignment="1"/>
    <xf numFmtId="0" fontId="12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Y55"/>
  <sheetViews>
    <sheetView tabSelected="1" topLeftCell="A14" workbookViewId="0">
      <selection activeCell="A15" sqref="A15:D17"/>
    </sheetView>
  </sheetViews>
  <sheetFormatPr defaultRowHeight="12.75"/>
  <cols>
    <col min="1" max="1" width="18.7109375" style="1" customWidth="1"/>
    <col min="2" max="2" width="11.7109375" style="1" customWidth="1"/>
    <col min="3" max="3" width="1.7109375" style="1" customWidth="1"/>
    <col min="4" max="4" width="18.85546875" style="1" customWidth="1"/>
    <col min="5" max="5" width="1.7109375" style="1" customWidth="1"/>
    <col min="6" max="6" width="8" style="1" customWidth="1"/>
    <col min="7" max="7" width="4.7109375" style="1" customWidth="1"/>
    <col min="8" max="8" width="2.7109375" style="1" hidden="1" customWidth="1"/>
    <col min="9" max="9" width="1.7109375" style="1" hidden="1" customWidth="1"/>
    <col min="10" max="10" width="2.7109375" style="1" hidden="1" customWidth="1"/>
    <col min="11" max="11" width="4.7109375" style="1" hidden="1" customWidth="1"/>
    <col min="12" max="12" width="7.7109375" style="1" hidden="1" customWidth="1"/>
    <col min="13" max="13" width="7.7109375" style="1" customWidth="1"/>
    <col min="14" max="15" width="2.7109375" style="1" customWidth="1"/>
    <col min="16" max="16" width="0.28515625" style="1" customWidth="1"/>
    <col min="17" max="17" width="5.42578125" style="1" customWidth="1"/>
    <col min="18" max="18" width="0.140625" style="1" customWidth="1"/>
    <col min="19" max="20" width="5.7109375" style="1" hidden="1" customWidth="1"/>
    <col min="21" max="21" width="3.7109375" style="1" hidden="1" customWidth="1"/>
    <col min="22" max="22" width="4.7109375" style="1" hidden="1" customWidth="1"/>
    <col min="23" max="23" width="3.7109375" style="1" hidden="1" customWidth="1"/>
    <col min="24" max="24" width="4.7109375" style="1" hidden="1" customWidth="1"/>
  </cols>
  <sheetData>
    <row r="1" spans="1:25" ht="101.25" customHeight="1">
      <c r="D1" s="66" t="s">
        <v>54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5" s="1" customFormat="1" ht="73.5" customHeight="1">
      <c r="A2" s="68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"/>
      <c r="T2" s="2"/>
      <c r="U2" s="2"/>
      <c r="V2" s="2"/>
      <c r="W2" s="2"/>
      <c r="X2" s="2"/>
      <c r="Y2" s="1" t="s">
        <v>50</v>
      </c>
    </row>
    <row r="3" spans="1:25" s="1" customFormat="1" ht="15.75" hidden="1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54"/>
      <c r="W3" s="54"/>
      <c r="X3" s="54"/>
    </row>
    <row r="4" spans="1:25" s="1" customFormat="1" ht="15" hidden="1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/>
      <c r="U4" s="62"/>
      <c r="V4" s="54"/>
      <c r="W4" s="54"/>
      <c r="X4" s="54"/>
    </row>
    <row r="5" spans="1:25" s="1" customFormat="1" ht="15.75" hidden="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54"/>
      <c r="U5" s="54"/>
      <c r="V5" s="54"/>
      <c r="W5" s="54"/>
      <c r="X5" s="54"/>
    </row>
    <row r="6" spans="1:25" s="1" customFormat="1" ht="15.75" hidden="1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2"/>
      <c r="U6" s="62"/>
      <c r="V6" s="54"/>
      <c r="W6" s="54"/>
      <c r="X6" s="54"/>
    </row>
    <row r="7" spans="1:25" s="1" customFormat="1" ht="27" hidden="1" customHeight="1">
      <c r="A7" s="61"/>
      <c r="B7" s="61"/>
      <c r="C7" s="61"/>
      <c r="D7" s="61"/>
      <c r="E7" s="61"/>
      <c r="F7" s="61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2"/>
      <c r="U7" s="62"/>
      <c r="V7" s="54"/>
      <c r="W7" s="54"/>
      <c r="X7" s="54"/>
    </row>
    <row r="8" spans="1:25" s="1" customFormat="1" ht="15" hidden="1" customHeight="1">
      <c r="A8" s="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2"/>
      <c r="U8" s="62"/>
      <c r="V8" s="54"/>
      <c r="W8" s="54"/>
      <c r="X8" s="54"/>
    </row>
    <row r="9" spans="1:25" s="1" customFormat="1" ht="13.5" hidden="1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54"/>
      <c r="W9" s="54"/>
      <c r="X9" s="54"/>
    </row>
    <row r="10" spans="1:25" s="1" customFormat="1" ht="13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5" s="1" customFormat="1" ht="13.5" hidden="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5" s="1" customFormat="1" ht="13.5" hidden="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5" s="1" customFormat="1" ht="13.5" hidden="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5" s="1" customFormat="1" ht="13.9" customHeight="1" thickBot="1">
      <c r="A14" s="43" t="s">
        <v>51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5" s="1" customFormat="1" ht="13.9" customHeight="1" thickBot="1">
      <c r="A15" s="45" t="s">
        <v>1</v>
      </c>
      <c r="B15" s="45"/>
      <c r="C15" s="45"/>
      <c r="D15" s="45"/>
      <c r="E15" s="45" t="s">
        <v>2</v>
      </c>
      <c r="F15" s="45"/>
      <c r="G15" s="45"/>
      <c r="H15" s="45"/>
      <c r="I15" s="45"/>
      <c r="J15" s="45"/>
      <c r="K15" s="45"/>
      <c r="L15" s="45"/>
      <c r="M15" s="50" t="s">
        <v>52</v>
      </c>
      <c r="N15" s="51"/>
      <c r="O15" s="51"/>
      <c r="P15" s="51"/>
      <c r="Q15" s="52"/>
      <c r="R15" s="57" t="s">
        <v>4</v>
      </c>
      <c r="S15" s="57"/>
      <c r="T15" s="57"/>
      <c r="U15" s="57"/>
      <c r="V15" s="57"/>
      <c r="W15" s="57"/>
      <c r="X15" s="57"/>
    </row>
    <row r="16" spans="1:25" s="1" customFormat="1" ht="24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3"/>
      <c r="N16" s="54"/>
      <c r="O16" s="54"/>
      <c r="P16" s="54"/>
      <c r="Q16" s="55"/>
      <c r="R16" s="58" t="s">
        <v>5</v>
      </c>
      <c r="S16" s="33"/>
      <c r="T16" s="59"/>
      <c r="U16" s="32" t="s">
        <v>6</v>
      </c>
      <c r="V16" s="33"/>
      <c r="W16" s="33"/>
      <c r="X16" s="34"/>
    </row>
    <row r="17" spans="1:24" s="1" customFormat="1" ht="13.9" customHeight="1">
      <c r="A17" s="45"/>
      <c r="B17" s="45"/>
      <c r="C17" s="45"/>
      <c r="D17" s="45"/>
      <c r="E17" s="46" t="s">
        <v>3</v>
      </c>
      <c r="F17" s="46"/>
      <c r="G17" s="46"/>
      <c r="H17" s="47"/>
      <c r="I17" s="48"/>
      <c r="J17" s="48"/>
      <c r="K17" s="49"/>
      <c r="L17" s="3"/>
      <c r="M17" s="56"/>
      <c r="N17" s="36"/>
      <c r="O17" s="36"/>
      <c r="P17" s="36"/>
      <c r="Q17" s="37"/>
      <c r="R17" s="56"/>
      <c r="S17" s="36"/>
      <c r="T17" s="60"/>
      <c r="U17" s="35"/>
      <c r="V17" s="36"/>
      <c r="W17" s="36"/>
      <c r="X17" s="37"/>
    </row>
    <row r="18" spans="1:24" s="1" customFormat="1" ht="13.9" customHeight="1" thickBot="1">
      <c r="A18" s="38" t="s">
        <v>7</v>
      </c>
      <c r="B18" s="38"/>
      <c r="C18" s="38"/>
      <c r="D18" s="38"/>
      <c r="E18" s="38" t="s">
        <v>8</v>
      </c>
      <c r="F18" s="38"/>
      <c r="G18" s="38"/>
      <c r="H18" s="39" t="s">
        <v>9</v>
      </c>
      <c r="I18" s="40"/>
      <c r="J18" s="40"/>
      <c r="K18" s="41"/>
      <c r="L18" s="4" t="s">
        <v>10</v>
      </c>
      <c r="M18" s="38">
        <v>3</v>
      </c>
      <c r="N18" s="38"/>
      <c r="O18" s="38"/>
      <c r="P18" s="38"/>
      <c r="Q18" s="38"/>
      <c r="R18" s="38" t="s">
        <v>11</v>
      </c>
      <c r="S18" s="38"/>
      <c r="T18" s="38"/>
      <c r="U18" s="42" t="s">
        <v>12</v>
      </c>
      <c r="V18" s="42"/>
      <c r="W18" s="42"/>
      <c r="X18" s="42"/>
    </row>
    <row r="19" spans="1:24" s="1" customFormat="1" ht="13.9" customHeight="1">
      <c r="A19" s="22" t="s">
        <v>13</v>
      </c>
      <c r="B19" s="22"/>
      <c r="C19" s="22"/>
      <c r="D19" s="22"/>
      <c r="E19" s="23" t="s">
        <v>14</v>
      </c>
      <c r="F19" s="23"/>
      <c r="G19" s="23"/>
      <c r="H19" s="29"/>
      <c r="I19" s="30"/>
      <c r="J19" s="30"/>
      <c r="K19" s="31"/>
      <c r="L19" s="5"/>
      <c r="M19" s="27">
        <f>6136070</f>
        <v>6136070</v>
      </c>
      <c r="N19" s="27"/>
      <c r="O19" s="27"/>
      <c r="P19" s="27"/>
      <c r="Q19" s="27"/>
      <c r="R19" s="27">
        <f>5640070</f>
        <v>5640070</v>
      </c>
      <c r="S19" s="27"/>
      <c r="T19" s="27"/>
      <c r="U19" s="28">
        <f>5645070</f>
        <v>5645070</v>
      </c>
      <c r="V19" s="28"/>
      <c r="W19" s="28"/>
      <c r="X19" s="28"/>
    </row>
    <row r="20" spans="1:24" s="1" customFormat="1" ht="24" customHeight="1">
      <c r="A20" s="22" t="s">
        <v>15</v>
      </c>
      <c r="B20" s="22"/>
      <c r="C20" s="22"/>
      <c r="D20" s="22"/>
      <c r="E20" s="23" t="s">
        <v>16</v>
      </c>
      <c r="F20" s="23"/>
      <c r="G20" s="23"/>
      <c r="H20" s="24"/>
      <c r="I20" s="25"/>
      <c r="J20" s="25"/>
      <c r="K20" s="26"/>
      <c r="L20" s="5"/>
      <c r="M20" s="27">
        <f>710840</f>
        <v>710840</v>
      </c>
      <c r="N20" s="27"/>
      <c r="O20" s="27"/>
      <c r="P20" s="27"/>
      <c r="Q20" s="27"/>
      <c r="R20" s="27">
        <f>710840</f>
        <v>710840</v>
      </c>
      <c r="S20" s="27"/>
      <c r="T20" s="27"/>
      <c r="U20" s="28">
        <f>710840</f>
        <v>710840</v>
      </c>
      <c r="V20" s="28"/>
      <c r="W20" s="28"/>
      <c r="X20" s="28"/>
    </row>
    <row r="21" spans="1:24" s="1" customFormat="1" ht="45" customHeight="1">
      <c r="A21" s="22" t="s">
        <v>17</v>
      </c>
      <c r="B21" s="22"/>
      <c r="C21" s="22"/>
      <c r="D21" s="22"/>
      <c r="E21" s="23" t="s">
        <v>18</v>
      </c>
      <c r="F21" s="23"/>
      <c r="G21" s="23"/>
      <c r="H21" s="24"/>
      <c r="I21" s="25"/>
      <c r="J21" s="25"/>
      <c r="K21" s="26"/>
      <c r="L21" s="5"/>
      <c r="M21" s="27">
        <f>5253285</f>
        <v>5253285</v>
      </c>
      <c r="N21" s="27"/>
      <c r="O21" s="27"/>
      <c r="P21" s="27"/>
      <c r="Q21" s="27"/>
      <c r="R21" s="27">
        <f>4757285</f>
        <v>4757285</v>
      </c>
      <c r="S21" s="27"/>
      <c r="T21" s="27"/>
      <c r="U21" s="28">
        <f>4762285</f>
        <v>4762285</v>
      </c>
      <c r="V21" s="28"/>
      <c r="W21" s="28"/>
      <c r="X21" s="28"/>
    </row>
    <row r="22" spans="1:24" s="1" customFormat="1" ht="13.5" hidden="1" customHeight="1">
      <c r="A22" s="22" t="s">
        <v>0</v>
      </c>
      <c r="B22" s="22"/>
      <c r="C22" s="22"/>
      <c r="D22" s="22"/>
      <c r="E22" s="23" t="s">
        <v>18</v>
      </c>
      <c r="F22" s="23"/>
      <c r="G22" s="23"/>
      <c r="H22" s="24"/>
      <c r="I22" s="25"/>
      <c r="J22" s="25"/>
      <c r="K22" s="26"/>
      <c r="L22" s="5"/>
      <c r="M22" s="27">
        <f>5003</f>
        <v>5003</v>
      </c>
      <c r="N22" s="27"/>
      <c r="O22" s="27"/>
      <c r="P22" s="27"/>
      <c r="Q22" s="27"/>
      <c r="R22" s="27">
        <f>5003</f>
        <v>5003</v>
      </c>
      <c r="S22" s="27"/>
      <c r="T22" s="27"/>
      <c r="U22" s="28">
        <f>5003</f>
        <v>5003</v>
      </c>
      <c r="V22" s="28"/>
      <c r="W22" s="28"/>
      <c r="X22" s="28"/>
    </row>
    <row r="23" spans="1:24" s="1" customFormat="1" ht="34.15" customHeight="1">
      <c r="A23" s="22" t="s">
        <v>19</v>
      </c>
      <c r="B23" s="22"/>
      <c r="C23" s="22"/>
      <c r="D23" s="22"/>
      <c r="E23" s="23" t="s">
        <v>20</v>
      </c>
      <c r="F23" s="23"/>
      <c r="G23" s="23"/>
      <c r="H23" s="24"/>
      <c r="I23" s="25"/>
      <c r="J23" s="25"/>
      <c r="K23" s="26"/>
      <c r="L23" s="5"/>
      <c r="M23" s="27">
        <f>171945</f>
        <v>171945</v>
      </c>
      <c r="N23" s="27"/>
      <c r="O23" s="27"/>
      <c r="P23" s="27"/>
      <c r="Q23" s="27"/>
      <c r="R23" s="27">
        <f>171945</f>
        <v>171945</v>
      </c>
      <c r="S23" s="27"/>
      <c r="T23" s="27"/>
      <c r="U23" s="28">
        <f>171945</f>
        <v>171945</v>
      </c>
      <c r="V23" s="28"/>
      <c r="W23" s="28"/>
      <c r="X23" s="28"/>
    </row>
    <row r="24" spans="1:24" s="1" customFormat="1" ht="13.9" customHeight="1">
      <c r="A24" s="22" t="s">
        <v>21</v>
      </c>
      <c r="B24" s="22"/>
      <c r="C24" s="22"/>
      <c r="D24" s="22"/>
      <c r="E24" s="23" t="s">
        <v>22</v>
      </c>
      <c r="F24" s="23"/>
      <c r="G24" s="23"/>
      <c r="H24" s="24"/>
      <c r="I24" s="25"/>
      <c r="J24" s="25"/>
      <c r="K24" s="26"/>
      <c r="L24" s="5"/>
      <c r="M24" s="27">
        <f>300000</f>
        <v>300000</v>
      </c>
      <c r="N24" s="27"/>
      <c r="O24" s="27"/>
      <c r="P24" s="27"/>
      <c r="Q24" s="27"/>
      <c r="R24" s="27">
        <f>500000</f>
        <v>500000</v>
      </c>
      <c r="S24" s="27"/>
      <c r="T24" s="27"/>
      <c r="U24" s="28">
        <f>500000</f>
        <v>500000</v>
      </c>
      <c r="V24" s="28"/>
      <c r="W24" s="28"/>
      <c r="X24" s="28"/>
    </row>
    <row r="25" spans="1:24" s="1" customFormat="1" ht="13.9" customHeight="1">
      <c r="A25" s="22" t="s">
        <v>23</v>
      </c>
      <c r="B25" s="22"/>
      <c r="C25" s="22"/>
      <c r="D25" s="22"/>
      <c r="E25" s="23" t="s">
        <v>24</v>
      </c>
      <c r="F25" s="23"/>
      <c r="G25" s="23"/>
      <c r="H25" s="24"/>
      <c r="I25" s="25"/>
      <c r="J25" s="25"/>
      <c r="K25" s="26"/>
      <c r="L25" s="5"/>
      <c r="M25" s="27">
        <f>300000</f>
        <v>300000</v>
      </c>
      <c r="N25" s="27"/>
      <c r="O25" s="27"/>
      <c r="P25" s="27"/>
      <c r="Q25" s="27"/>
      <c r="R25" s="27">
        <f>500000</f>
        <v>500000</v>
      </c>
      <c r="S25" s="27"/>
      <c r="T25" s="27"/>
      <c r="U25" s="28">
        <f>500000</f>
        <v>500000</v>
      </c>
      <c r="V25" s="28"/>
      <c r="W25" s="28"/>
      <c r="X25" s="28"/>
    </row>
    <row r="26" spans="1:24" s="1" customFormat="1" ht="13.5" hidden="1" customHeight="1">
      <c r="A26" s="22" t="s">
        <v>25</v>
      </c>
      <c r="B26" s="22"/>
      <c r="C26" s="22"/>
      <c r="D26" s="22"/>
      <c r="E26" s="23" t="s">
        <v>24</v>
      </c>
      <c r="F26" s="23"/>
      <c r="G26" s="23"/>
      <c r="H26" s="24"/>
      <c r="I26" s="25"/>
      <c r="J26" s="25"/>
      <c r="K26" s="26"/>
      <c r="L26" s="5"/>
      <c r="M26" s="27">
        <f>300000</f>
        <v>300000</v>
      </c>
      <c r="N26" s="27"/>
      <c r="O26" s="27"/>
      <c r="P26" s="27"/>
      <c r="Q26" s="27"/>
      <c r="R26" s="27">
        <f>500000</f>
        <v>500000</v>
      </c>
      <c r="S26" s="27"/>
      <c r="T26" s="27"/>
      <c r="U26" s="28">
        <f>500000</f>
        <v>500000</v>
      </c>
      <c r="V26" s="28"/>
      <c r="W26" s="28"/>
      <c r="X26" s="28"/>
    </row>
    <row r="27" spans="1:24" s="1" customFormat="1" ht="13.9" customHeight="1">
      <c r="A27" s="22" t="s">
        <v>26</v>
      </c>
      <c r="B27" s="22"/>
      <c r="C27" s="22"/>
      <c r="D27" s="22"/>
      <c r="E27" s="23" t="s">
        <v>27</v>
      </c>
      <c r="F27" s="23"/>
      <c r="G27" s="23"/>
      <c r="H27" s="24"/>
      <c r="I27" s="25"/>
      <c r="J27" s="25"/>
      <c r="K27" s="26"/>
      <c r="L27" s="5"/>
      <c r="M27" s="27">
        <v>74456502</v>
      </c>
      <c r="N27" s="27"/>
      <c r="O27" s="27"/>
      <c r="P27" s="27"/>
      <c r="Q27" s="27"/>
      <c r="R27" s="27">
        <f>10646899</f>
        <v>10646899</v>
      </c>
      <c r="S27" s="27"/>
      <c r="T27" s="27"/>
      <c r="U27" s="28">
        <f>11914699</f>
        <v>11914699</v>
      </c>
      <c r="V27" s="28"/>
      <c r="W27" s="28"/>
      <c r="X27" s="28"/>
    </row>
    <row r="28" spans="1:24" s="1" customFormat="1" ht="13.9" customHeight="1">
      <c r="A28" s="22" t="s">
        <v>28</v>
      </c>
      <c r="B28" s="22"/>
      <c r="C28" s="22"/>
      <c r="D28" s="22"/>
      <c r="E28" s="23" t="s">
        <v>29</v>
      </c>
      <c r="F28" s="23"/>
      <c r="G28" s="23"/>
      <c r="H28" s="24"/>
      <c r="I28" s="25"/>
      <c r="J28" s="25"/>
      <c r="K28" s="26"/>
      <c r="L28" s="5"/>
      <c r="M28" s="27">
        <f>340000</f>
        <v>340000</v>
      </c>
      <c r="N28" s="27"/>
      <c r="O28" s="27"/>
      <c r="P28" s="27"/>
      <c r="Q28" s="27"/>
      <c r="R28" s="27">
        <f>340000</f>
        <v>340000</v>
      </c>
      <c r="S28" s="27"/>
      <c r="T28" s="27"/>
      <c r="U28" s="28">
        <f>340000</f>
        <v>340000</v>
      </c>
      <c r="V28" s="28"/>
      <c r="W28" s="28"/>
      <c r="X28" s="28"/>
    </row>
    <row r="29" spans="1:24" s="1" customFormat="1" ht="13.5" hidden="1" customHeight="1">
      <c r="A29" s="22" t="s">
        <v>30</v>
      </c>
      <c r="B29" s="22"/>
      <c r="C29" s="22"/>
      <c r="D29" s="22"/>
      <c r="E29" s="23" t="s">
        <v>29</v>
      </c>
      <c r="F29" s="23"/>
      <c r="G29" s="23"/>
      <c r="H29" s="24"/>
      <c r="I29" s="25"/>
      <c r="J29" s="25"/>
      <c r="K29" s="26"/>
      <c r="L29" s="5"/>
      <c r="M29" s="27">
        <f>100000</f>
        <v>100000</v>
      </c>
      <c r="N29" s="27"/>
      <c r="O29" s="27"/>
      <c r="P29" s="27"/>
      <c r="Q29" s="27"/>
      <c r="R29" s="27">
        <f>100000</f>
        <v>100000</v>
      </c>
      <c r="S29" s="27"/>
      <c r="T29" s="27"/>
      <c r="U29" s="28">
        <f>100000</f>
        <v>100000</v>
      </c>
      <c r="V29" s="28"/>
      <c r="W29" s="28"/>
      <c r="X29" s="28"/>
    </row>
    <row r="30" spans="1:24" s="1" customFormat="1" ht="13.9" customHeight="1">
      <c r="A30" s="22" t="s">
        <v>31</v>
      </c>
      <c r="B30" s="22"/>
      <c r="C30" s="22"/>
      <c r="D30" s="22"/>
      <c r="E30" s="23" t="s">
        <v>32</v>
      </c>
      <c r="F30" s="23"/>
      <c r="G30" s="23"/>
      <c r="H30" s="24"/>
      <c r="I30" s="25"/>
      <c r="J30" s="25"/>
      <c r="K30" s="26"/>
      <c r="L30" s="5"/>
      <c r="M30" s="27">
        <v>65971933</v>
      </c>
      <c r="N30" s="27"/>
      <c r="O30" s="27"/>
      <c r="P30" s="27"/>
      <c r="Q30" s="27"/>
      <c r="R30" s="27">
        <f>750000</f>
        <v>750000</v>
      </c>
      <c r="S30" s="27"/>
      <c r="T30" s="27"/>
      <c r="U30" s="28">
        <f>750000</f>
        <v>750000</v>
      </c>
      <c r="V30" s="28"/>
      <c r="W30" s="28"/>
      <c r="X30" s="28"/>
    </row>
    <row r="31" spans="1:24" s="1" customFormat="1" ht="0.75" customHeight="1">
      <c r="A31" s="22" t="s">
        <v>33</v>
      </c>
      <c r="B31" s="22"/>
      <c r="C31" s="22"/>
      <c r="D31" s="22"/>
      <c r="E31" s="23" t="s">
        <v>32</v>
      </c>
      <c r="F31" s="23"/>
      <c r="G31" s="23"/>
      <c r="H31" s="24"/>
      <c r="I31" s="25"/>
      <c r="J31" s="25"/>
      <c r="K31" s="26"/>
      <c r="L31" s="5"/>
      <c r="M31" s="27">
        <f>750000</f>
        <v>750000</v>
      </c>
      <c r="N31" s="27"/>
      <c r="O31" s="27"/>
      <c r="P31" s="27"/>
      <c r="Q31" s="27"/>
      <c r="R31" s="27">
        <f>750000</f>
        <v>750000</v>
      </c>
      <c r="S31" s="27"/>
      <c r="T31" s="27"/>
      <c r="U31" s="28">
        <f>750000</f>
        <v>750000</v>
      </c>
      <c r="V31" s="28"/>
      <c r="W31" s="28"/>
      <c r="X31" s="28"/>
    </row>
    <row r="32" spans="1:24" s="1" customFormat="1" ht="12.75" customHeight="1">
      <c r="A32" s="22" t="s">
        <v>34</v>
      </c>
      <c r="B32" s="22"/>
      <c r="C32" s="22"/>
      <c r="D32" s="22"/>
      <c r="E32" s="23" t="s">
        <v>35</v>
      </c>
      <c r="F32" s="23"/>
      <c r="G32" s="23"/>
      <c r="H32" s="24"/>
      <c r="I32" s="25"/>
      <c r="J32" s="25"/>
      <c r="K32" s="26"/>
      <c r="L32" s="5"/>
      <c r="M32" s="27">
        <f>8144569</f>
        <v>8144569</v>
      </c>
      <c r="N32" s="27"/>
      <c r="O32" s="27"/>
      <c r="P32" s="27"/>
      <c r="Q32" s="27"/>
      <c r="R32" s="27">
        <f>9556899</f>
        <v>9556899</v>
      </c>
      <c r="S32" s="27"/>
      <c r="T32" s="27"/>
      <c r="U32" s="28">
        <f>10824699</f>
        <v>10824699</v>
      </c>
      <c r="V32" s="28"/>
      <c r="W32" s="28"/>
      <c r="X32" s="28"/>
    </row>
    <row r="33" spans="1:24" s="1" customFormat="1" ht="13.5" hidden="1" customHeight="1">
      <c r="A33" s="22" t="s">
        <v>36</v>
      </c>
      <c r="B33" s="22"/>
      <c r="C33" s="22"/>
      <c r="D33" s="22"/>
      <c r="E33" s="23" t="s">
        <v>35</v>
      </c>
      <c r="F33" s="23"/>
      <c r="G33" s="23"/>
      <c r="H33" s="24"/>
      <c r="I33" s="25"/>
      <c r="J33" s="25"/>
      <c r="K33" s="26"/>
      <c r="L33" s="5"/>
      <c r="M33" s="27">
        <f>3144569</f>
        <v>3144569</v>
      </c>
      <c r="N33" s="27"/>
      <c r="O33" s="27"/>
      <c r="P33" s="27"/>
      <c r="Q33" s="27"/>
      <c r="R33" s="27">
        <f>4556899</f>
        <v>4556899</v>
      </c>
      <c r="S33" s="27"/>
      <c r="T33" s="27"/>
      <c r="U33" s="28">
        <f>5324699</f>
        <v>5324699</v>
      </c>
      <c r="V33" s="28"/>
      <c r="W33" s="28"/>
      <c r="X33" s="28"/>
    </row>
    <row r="34" spans="1:24" s="1" customFormat="1" ht="13.9" customHeight="1">
      <c r="A34" s="22" t="s">
        <v>37</v>
      </c>
      <c r="B34" s="22"/>
      <c r="C34" s="22"/>
      <c r="D34" s="22"/>
      <c r="E34" s="23" t="s">
        <v>38</v>
      </c>
      <c r="F34" s="23"/>
      <c r="G34" s="23"/>
      <c r="H34" s="24"/>
      <c r="I34" s="25"/>
      <c r="J34" s="25"/>
      <c r="K34" s="26"/>
      <c r="L34" s="5"/>
      <c r="M34" s="27">
        <f>584364</f>
        <v>584364</v>
      </c>
      <c r="N34" s="27"/>
      <c r="O34" s="27"/>
      <c r="P34" s="27"/>
      <c r="Q34" s="27"/>
      <c r="R34" s="27">
        <f>584634</f>
        <v>584634</v>
      </c>
      <c r="S34" s="27"/>
      <c r="T34" s="27"/>
      <c r="U34" s="28">
        <f>584634</f>
        <v>584634</v>
      </c>
      <c r="V34" s="28"/>
      <c r="W34" s="28"/>
      <c r="X34" s="28"/>
    </row>
    <row r="35" spans="1:24" s="1" customFormat="1" ht="13.9" customHeight="1">
      <c r="A35" s="22" t="s">
        <v>39</v>
      </c>
      <c r="B35" s="22"/>
      <c r="C35" s="22"/>
      <c r="D35" s="22"/>
      <c r="E35" s="23" t="s">
        <v>40</v>
      </c>
      <c r="F35" s="23"/>
      <c r="G35" s="23"/>
      <c r="H35" s="24"/>
      <c r="I35" s="25"/>
      <c r="J35" s="25"/>
      <c r="K35" s="26"/>
      <c r="L35" s="5"/>
      <c r="M35" s="27">
        <f>34364</f>
        <v>34364</v>
      </c>
      <c r="N35" s="27"/>
      <c r="O35" s="27"/>
      <c r="P35" s="27"/>
      <c r="Q35" s="27"/>
      <c r="R35" s="27">
        <f>34634</f>
        <v>34634</v>
      </c>
      <c r="S35" s="27"/>
      <c r="T35" s="27"/>
      <c r="U35" s="28">
        <f>34634</f>
        <v>34634</v>
      </c>
      <c r="V35" s="28"/>
      <c r="W35" s="28"/>
      <c r="X35" s="28"/>
    </row>
    <row r="36" spans="1:24" s="1" customFormat="1" ht="12.75" customHeight="1">
      <c r="A36" s="22" t="s">
        <v>41</v>
      </c>
      <c r="B36" s="22"/>
      <c r="C36" s="22"/>
      <c r="D36" s="22"/>
      <c r="E36" s="23" t="s">
        <v>42</v>
      </c>
      <c r="F36" s="23"/>
      <c r="G36" s="23"/>
      <c r="H36" s="24"/>
      <c r="I36" s="25"/>
      <c r="J36" s="25"/>
      <c r="K36" s="26"/>
      <c r="L36" s="5"/>
      <c r="M36" s="27">
        <f>550000</f>
        <v>550000</v>
      </c>
      <c r="N36" s="27"/>
      <c r="O36" s="27"/>
      <c r="P36" s="27"/>
      <c r="Q36" s="27"/>
      <c r="R36" s="27">
        <f>550000</f>
        <v>550000</v>
      </c>
      <c r="S36" s="27"/>
      <c r="T36" s="27"/>
      <c r="U36" s="28">
        <f>550000</f>
        <v>550000</v>
      </c>
      <c r="V36" s="28"/>
      <c r="W36" s="28"/>
      <c r="X36" s="28"/>
    </row>
    <row r="37" spans="1:24" s="1" customFormat="1" ht="13.5" hidden="1" customHeight="1">
      <c r="A37" s="22" t="s">
        <v>43</v>
      </c>
      <c r="B37" s="22"/>
      <c r="C37" s="22"/>
      <c r="D37" s="22"/>
      <c r="E37" s="23" t="s">
        <v>42</v>
      </c>
      <c r="F37" s="23"/>
      <c r="G37" s="23"/>
      <c r="H37" s="24"/>
      <c r="I37" s="25"/>
      <c r="J37" s="25"/>
      <c r="K37" s="26"/>
      <c r="L37" s="5"/>
      <c r="M37" s="27">
        <f>550000</f>
        <v>550000</v>
      </c>
      <c r="N37" s="27"/>
      <c r="O37" s="27"/>
      <c r="P37" s="27"/>
      <c r="Q37" s="27"/>
      <c r="R37" s="27">
        <f>550000</f>
        <v>550000</v>
      </c>
      <c r="S37" s="27"/>
      <c r="T37" s="27"/>
      <c r="U37" s="28">
        <f>550000</f>
        <v>550000</v>
      </c>
      <c r="V37" s="28"/>
      <c r="W37" s="28"/>
      <c r="X37" s="28"/>
    </row>
    <row r="38" spans="1:24" s="1" customFormat="1" ht="13.9" customHeight="1">
      <c r="A38" s="22" t="s">
        <v>44</v>
      </c>
      <c r="B38" s="22"/>
      <c r="C38" s="22"/>
      <c r="D38" s="22"/>
      <c r="E38" s="23" t="s">
        <v>45</v>
      </c>
      <c r="F38" s="23"/>
      <c r="G38" s="23"/>
      <c r="H38" s="24"/>
      <c r="I38" s="25"/>
      <c r="J38" s="25"/>
      <c r="K38" s="26"/>
      <c r="L38" s="5"/>
      <c r="M38" s="27">
        <f>300000</f>
        <v>300000</v>
      </c>
      <c r="N38" s="27"/>
      <c r="O38" s="27"/>
      <c r="P38" s="27"/>
      <c r="Q38" s="27"/>
      <c r="R38" s="27">
        <f>300000</f>
        <v>300000</v>
      </c>
      <c r="S38" s="27"/>
      <c r="T38" s="27"/>
      <c r="U38" s="28">
        <f>300000</f>
        <v>300000</v>
      </c>
      <c r="V38" s="28"/>
      <c r="W38" s="28"/>
      <c r="X38" s="28"/>
    </row>
    <row r="39" spans="1:24" s="1" customFormat="1" ht="13.9" customHeight="1" thickBot="1">
      <c r="A39" s="22" t="s">
        <v>46</v>
      </c>
      <c r="B39" s="22"/>
      <c r="C39" s="22"/>
      <c r="D39" s="22"/>
      <c r="E39" s="23" t="s">
        <v>47</v>
      </c>
      <c r="F39" s="23"/>
      <c r="G39" s="23"/>
      <c r="H39" s="24"/>
      <c r="I39" s="25"/>
      <c r="J39" s="25"/>
      <c r="K39" s="26"/>
      <c r="L39" s="5"/>
      <c r="M39" s="27">
        <f>300000</f>
        <v>300000</v>
      </c>
      <c r="N39" s="27"/>
      <c r="O39" s="27"/>
      <c r="P39" s="27"/>
      <c r="Q39" s="27"/>
      <c r="R39" s="27">
        <f>300000</f>
        <v>300000</v>
      </c>
      <c r="S39" s="27"/>
      <c r="T39" s="27"/>
      <c r="U39" s="28">
        <f>300000</f>
        <v>300000</v>
      </c>
      <c r="V39" s="28"/>
      <c r="W39" s="28"/>
      <c r="X39" s="28"/>
    </row>
    <row r="40" spans="1:24" s="1" customFormat="1" ht="13.5" hidden="1" customHeight="1">
      <c r="A40" s="22" t="s">
        <v>48</v>
      </c>
      <c r="B40" s="22"/>
      <c r="C40" s="22"/>
      <c r="D40" s="22"/>
      <c r="E40" s="23" t="s">
        <v>47</v>
      </c>
      <c r="F40" s="23"/>
      <c r="G40" s="23"/>
      <c r="H40" s="24"/>
      <c r="I40" s="25"/>
      <c r="J40" s="25"/>
      <c r="K40" s="26"/>
      <c r="L40" s="5"/>
      <c r="M40" s="27">
        <f>300000</f>
        <v>300000</v>
      </c>
      <c r="N40" s="27"/>
      <c r="O40" s="27"/>
      <c r="P40" s="27"/>
      <c r="Q40" s="27"/>
      <c r="R40" s="27">
        <f>300000</f>
        <v>300000</v>
      </c>
      <c r="S40" s="27"/>
      <c r="T40" s="27"/>
      <c r="U40" s="28">
        <f>300000</f>
        <v>300000</v>
      </c>
      <c r="V40" s="28"/>
      <c r="W40" s="28"/>
      <c r="X40" s="28"/>
    </row>
    <row r="41" spans="1:24" s="1" customFormat="1" ht="15" customHeight="1" thickBot="1">
      <c r="A41" s="19" t="s">
        <v>49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>
        <v>81776936</v>
      </c>
      <c r="N41" s="20"/>
      <c r="O41" s="20"/>
      <c r="P41" s="20"/>
      <c r="Q41" s="20"/>
      <c r="R41" s="20">
        <f>17671603</f>
        <v>17671603</v>
      </c>
      <c r="S41" s="20"/>
      <c r="T41" s="20"/>
      <c r="U41" s="21">
        <f>18944403</f>
        <v>18944403</v>
      </c>
      <c r="V41" s="21"/>
      <c r="W41" s="21"/>
      <c r="X41" s="21"/>
    </row>
    <row r="42" spans="1:24" s="1" customFormat="1" ht="13.9" customHeight="1">
      <c r="A42" s="18" t="s">
        <v>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s="1" customFormat="1" ht="13.9" customHeight="1">
      <c r="A43" s="18" t="s">
        <v>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s="1" customFormat="1" ht="13.9" customHeight="1">
      <c r="A44" s="18" t="s">
        <v>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s="1" customFormat="1" ht="13.9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8"/>
    </row>
    <row r="46" spans="1:24" s="1" customFormat="1" ht="13.9" customHeight="1">
      <c r="A46" s="17"/>
      <c r="B46" s="17"/>
      <c r="C46" s="17"/>
      <c r="D46" s="17"/>
      <c r="E46" s="17"/>
      <c r="F46" s="17"/>
      <c r="G46" s="17"/>
      <c r="H46" s="17"/>
      <c r="I46" s="17"/>
      <c r="J46" s="8"/>
      <c r="K46" s="16"/>
      <c r="L46" s="16"/>
      <c r="M46" s="16"/>
      <c r="N46" s="8"/>
      <c r="O46" s="8"/>
      <c r="P46" s="16"/>
      <c r="Q46" s="16"/>
      <c r="R46" s="16"/>
      <c r="S46" s="16"/>
      <c r="T46" s="16"/>
      <c r="U46" s="16"/>
      <c r="V46" s="16"/>
      <c r="W46" s="10"/>
      <c r="X46" s="10"/>
    </row>
    <row r="47" spans="1:24" s="1" customFormat="1" ht="9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" customFormat="1" ht="13.9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"/>
    </row>
    <row r="49" spans="1:24" s="1" customFormat="1" ht="13.9" customHeight="1">
      <c r="A49" s="17"/>
      <c r="B49" s="17"/>
      <c r="C49" s="17"/>
      <c r="D49" s="17"/>
      <c r="E49" s="17"/>
      <c r="F49" s="17"/>
      <c r="G49" s="17"/>
      <c r="H49" s="17"/>
      <c r="I49" s="17"/>
      <c r="J49" s="8"/>
      <c r="K49" s="16"/>
      <c r="L49" s="16"/>
      <c r="M49" s="16"/>
      <c r="N49" s="8"/>
      <c r="O49" s="10"/>
      <c r="P49" s="10"/>
      <c r="Q49" s="16"/>
      <c r="R49" s="16"/>
      <c r="S49" s="16"/>
      <c r="T49" s="16"/>
      <c r="U49" s="16"/>
      <c r="V49" s="16"/>
      <c r="W49" s="10"/>
      <c r="X49" s="10"/>
    </row>
    <row r="50" spans="1:24" s="1" customFormat="1" ht="9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" customFormat="1" ht="13.9" customHeight="1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8"/>
    </row>
    <row r="52" spans="1:24" s="1" customFormat="1" ht="13.9" customHeight="1">
      <c r="A52" s="10"/>
      <c r="B52" s="10"/>
      <c r="C52" s="9"/>
      <c r="D52" s="16"/>
      <c r="E52" s="16"/>
      <c r="F52" s="16"/>
      <c r="G52" s="16"/>
      <c r="H52" s="16"/>
      <c r="I52" s="9"/>
      <c r="J52" s="8"/>
      <c r="K52" s="16"/>
      <c r="L52" s="16"/>
      <c r="M52" s="16"/>
      <c r="N52" s="8"/>
      <c r="O52" s="10"/>
      <c r="P52" s="10"/>
      <c r="Q52" s="16"/>
      <c r="R52" s="16"/>
      <c r="S52" s="16"/>
      <c r="T52" s="16"/>
      <c r="U52" s="16"/>
      <c r="V52" s="16"/>
      <c r="W52" s="10"/>
      <c r="X52" s="10"/>
    </row>
    <row r="53" spans="1:24" s="1" customFormat="1" ht="13.9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" customFormat="1" ht="13.9" customHeight="1">
      <c r="A54" s="12" t="s">
        <v>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" customFormat="1" ht="13.9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</sheetData>
  <mergeCells count="212">
    <mergeCell ref="D1:T1"/>
    <mergeCell ref="A2:R2"/>
    <mergeCell ref="A3:U3"/>
    <mergeCell ref="V3:X3"/>
    <mergeCell ref="A4:S4"/>
    <mergeCell ref="T4:U4"/>
    <mergeCell ref="V4:X4"/>
    <mergeCell ref="A5:S5"/>
    <mergeCell ref="T5:U5"/>
    <mergeCell ref="V5:X5"/>
    <mergeCell ref="A6:S6"/>
    <mergeCell ref="T6:U6"/>
    <mergeCell ref="V6:X6"/>
    <mergeCell ref="A7:F7"/>
    <mergeCell ref="G7:S7"/>
    <mergeCell ref="T7:U7"/>
    <mergeCell ref="V7:X7"/>
    <mergeCell ref="B8:S8"/>
    <mergeCell ref="T8:U8"/>
    <mergeCell ref="V8:X8"/>
    <mergeCell ref="A9:E9"/>
    <mergeCell ref="F9:R9"/>
    <mergeCell ref="S9:U9"/>
    <mergeCell ref="V9:X9"/>
    <mergeCell ref="A10:X10"/>
    <mergeCell ref="A11:X11"/>
    <mergeCell ref="A12:X12"/>
    <mergeCell ref="A13:X13"/>
    <mergeCell ref="A14:X14"/>
    <mergeCell ref="A15:D17"/>
    <mergeCell ref="E15:L16"/>
    <mergeCell ref="E17:G17"/>
    <mergeCell ref="H17:K17"/>
    <mergeCell ref="M15:Q17"/>
    <mergeCell ref="R15:X15"/>
    <mergeCell ref="R16:T17"/>
    <mergeCell ref="U16:X17"/>
    <mergeCell ref="A18:D18"/>
    <mergeCell ref="E18:G18"/>
    <mergeCell ref="H18:K18"/>
    <mergeCell ref="M18:Q18"/>
    <mergeCell ref="R18:T18"/>
    <mergeCell ref="U18:X18"/>
    <mergeCell ref="A19:D19"/>
    <mergeCell ref="E19:G19"/>
    <mergeCell ref="H19:K19"/>
    <mergeCell ref="M19:Q19"/>
    <mergeCell ref="R19:T19"/>
    <mergeCell ref="U19:X19"/>
    <mergeCell ref="A20:D20"/>
    <mergeCell ref="E20:G20"/>
    <mergeCell ref="H20:K20"/>
    <mergeCell ref="M20:Q20"/>
    <mergeCell ref="R20:T20"/>
    <mergeCell ref="U20:X20"/>
    <mergeCell ref="A21:D21"/>
    <mergeCell ref="E21:G21"/>
    <mergeCell ref="H21:K21"/>
    <mergeCell ref="M21:Q21"/>
    <mergeCell ref="R21:T21"/>
    <mergeCell ref="U21:X21"/>
    <mergeCell ref="A22:D22"/>
    <mergeCell ref="E22:G22"/>
    <mergeCell ref="H22:K22"/>
    <mergeCell ref="M22:Q22"/>
    <mergeCell ref="R22:T22"/>
    <mergeCell ref="U22:X22"/>
    <mergeCell ref="A23:D23"/>
    <mergeCell ref="E23:G23"/>
    <mergeCell ref="H23:K23"/>
    <mergeCell ref="M23:Q23"/>
    <mergeCell ref="R23:T23"/>
    <mergeCell ref="U23:X23"/>
    <mergeCell ref="A24:D24"/>
    <mergeCell ref="E24:G24"/>
    <mergeCell ref="H24:K24"/>
    <mergeCell ref="M24:Q24"/>
    <mergeCell ref="R24:T24"/>
    <mergeCell ref="U24:X24"/>
    <mergeCell ref="A25:D25"/>
    <mergeCell ref="E25:G25"/>
    <mergeCell ref="H25:K25"/>
    <mergeCell ref="M25:Q25"/>
    <mergeCell ref="R25:T25"/>
    <mergeCell ref="U25:X25"/>
    <mergeCell ref="A26:D26"/>
    <mergeCell ref="E26:G26"/>
    <mergeCell ref="H26:K26"/>
    <mergeCell ref="M26:Q26"/>
    <mergeCell ref="R26:T26"/>
    <mergeCell ref="U26:X26"/>
    <mergeCell ref="A27:D27"/>
    <mergeCell ref="E27:G27"/>
    <mergeCell ref="H27:K27"/>
    <mergeCell ref="M27:Q27"/>
    <mergeCell ref="R27:T27"/>
    <mergeCell ref="U27:X27"/>
    <mergeCell ref="A28:D28"/>
    <mergeCell ref="E28:G28"/>
    <mergeCell ref="H28:K28"/>
    <mergeCell ref="M28:Q28"/>
    <mergeCell ref="R28:T28"/>
    <mergeCell ref="U28:X28"/>
    <mergeCell ref="A29:D29"/>
    <mergeCell ref="E29:G29"/>
    <mergeCell ref="H29:K29"/>
    <mergeCell ref="M29:Q29"/>
    <mergeCell ref="R29:T29"/>
    <mergeCell ref="U29:X29"/>
    <mergeCell ref="A30:D30"/>
    <mergeCell ref="E30:G30"/>
    <mergeCell ref="H30:K30"/>
    <mergeCell ref="M30:Q30"/>
    <mergeCell ref="R30:T30"/>
    <mergeCell ref="U30:X30"/>
    <mergeCell ref="A31:D31"/>
    <mergeCell ref="E31:G31"/>
    <mergeCell ref="H31:K31"/>
    <mergeCell ref="M31:Q31"/>
    <mergeCell ref="R31:T31"/>
    <mergeCell ref="U31:X31"/>
    <mergeCell ref="A32:D32"/>
    <mergeCell ref="E32:G32"/>
    <mergeCell ref="H32:K32"/>
    <mergeCell ref="M32:Q32"/>
    <mergeCell ref="R32:T32"/>
    <mergeCell ref="U32:X32"/>
    <mergeCell ref="A33:D33"/>
    <mergeCell ref="E33:G33"/>
    <mergeCell ref="H33:K33"/>
    <mergeCell ref="M33:Q33"/>
    <mergeCell ref="R33:T33"/>
    <mergeCell ref="U33:X33"/>
    <mergeCell ref="A34:D34"/>
    <mergeCell ref="E34:G34"/>
    <mergeCell ref="H34:K34"/>
    <mergeCell ref="M34:Q34"/>
    <mergeCell ref="R34:T34"/>
    <mergeCell ref="U34:X34"/>
    <mergeCell ref="A35:D35"/>
    <mergeCell ref="E35:G35"/>
    <mergeCell ref="H35:K35"/>
    <mergeCell ref="M35:Q35"/>
    <mergeCell ref="R35:T35"/>
    <mergeCell ref="U35:X35"/>
    <mergeCell ref="A36:D36"/>
    <mergeCell ref="E36:G36"/>
    <mergeCell ref="H36:K36"/>
    <mergeCell ref="M36:Q36"/>
    <mergeCell ref="R36:T36"/>
    <mergeCell ref="U36:X36"/>
    <mergeCell ref="A37:D37"/>
    <mergeCell ref="E37:G37"/>
    <mergeCell ref="H37:K37"/>
    <mergeCell ref="M37:Q37"/>
    <mergeCell ref="R37:T37"/>
    <mergeCell ref="U37:X37"/>
    <mergeCell ref="A38:D38"/>
    <mergeCell ref="E38:G38"/>
    <mergeCell ref="H38:K38"/>
    <mergeCell ref="M38:Q38"/>
    <mergeCell ref="R38:T38"/>
    <mergeCell ref="U38:X38"/>
    <mergeCell ref="A39:D39"/>
    <mergeCell ref="E39:G39"/>
    <mergeCell ref="H39:K39"/>
    <mergeCell ref="M39:Q39"/>
    <mergeCell ref="R39:T39"/>
    <mergeCell ref="U39:X39"/>
    <mergeCell ref="A40:D40"/>
    <mergeCell ref="E40:G40"/>
    <mergeCell ref="H40:K40"/>
    <mergeCell ref="M40:Q40"/>
    <mergeCell ref="R40:T40"/>
    <mergeCell ref="U40:X40"/>
    <mergeCell ref="W46:X46"/>
    <mergeCell ref="A41:L41"/>
    <mergeCell ref="M41:Q41"/>
    <mergeCell ref="R41:T41"/>
    <mergeCell ref="U41:X41"/>
    <mergeCell ref="A42:X42"/>
    <mergeCell ref="A43:X43"/>
    <mergeCell ref="O49:P49"/>
    <mergeCell ref="Q49:V49"/>
    <mergeCell ref="W49:X49"/>
    <mergeCell ref="A44:X44"/>
    <mergeCell ref="A45:I45"/>
    <mergeCell ref="J45:N45"/>
    <mergeCell ref="O45:W45"/>
    <mergeCell ref="A46:I46"/>
    <mergeCell ref="K46:M46"/>
    <mergeCell ref="P46:V46"/>
    <mergeCell ref="D52:H52"/>
    <mergeCell ref="K52:M52"/>
    <mergeCell ref="O52:P52"/>
    <mergeCell ref="Q52:V52"/>
    <mergeCell ref="A47:X47"/>
    <mergeCell ref="A48:I48"/>
    <mergeCell ref="J48:N48"/>
    <mergeCell ref="O48:W48"/>
    <mergeCell ref="A49:I49"/>
    <mergeCell ref="K49:M49"/>
    <mergeCell ref="W52:X52"/>
    <mergeCell ref="A53:X53"/>
    <mergeCell ref="A54:X54"/>
    <mergeCell ref="A55:X55"/>
    <mergeCell ref="A50:X50"/>
    <mergeCell ref="A51:B51"/>
    <mergeCell ref="C51:I51"/>
    <mergeCell ref="J51:N51"/>
    <mergeCell ref="O51:W51"/>
    <mergeCell ref="A52:B52"/>
  </mergeCells>
  <pageMargins left="0.59055118110236227" right="0" top="0.39370078740157483" bottom="0.39370078740157483" header="0.51181102362204722" footer="0.51181102362204722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2017-11-15T11:35:04Z</cp:lastPrinted>
  <dcterms:created xsi:type="dcterms:W3CDTF">2017-11-01T10:37:16Z</dcterms:created>
  <dcterms:modified xsi:type="dcterms:W3CDTF">2017-12-05T06:57:10Z</dcterms:modified>
</cp:coreProperties>
</file>