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45621" refMode="R1C1"/>
</workbook>
</file>

<file path=xl/calcChain.xml><?xml version="1.0" encoding="utf-8"?>
<calcChain xmlns="http://schemas.openxmlformats.org/spreadsheetml/2006/main"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</calcChain>
</file>

<file path=xl/sharedStrings.xml><?xml version="1.0" encoding="utf-8"?>
<sst xmlns="http://schemas.openxmlformats.org/spreadsheetml/2006/main" count="385" uniqueCount="137">
  <si>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</si>
  <si>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</si>
  <si>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</si>
  <si>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</si>
  <si>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</si>
  <si>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</si>
  <si>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</si>
  <si>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</si>
  <si>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</si>
  <si>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</si>
  <si>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</si>
  <si>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</si>
  <si>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</si>
  <si>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Нижнегорского сельского поселения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</si>
  <si>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</si>
  <si>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</si>
  <si>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</si>
  <si>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</si>
  <si>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</si>
  <si>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"</t>
  </si>
  <si>
    <t>0800000000</t>
  </si>
  <si>
    <t>Расходы на обеспечение деятельности председателя Нижнегорского с/с в рамках муниципальной программы"Обеспечение деятельности администрации Нижнегорского сельского поселения Нижнегорского района Респ. Крым по решению вопросов местного значения "</t>
  </si>
  <si>
    <t>0801000000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</si>
  <si>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</si>
  <si>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>080100019О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</si>
  <si>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</si>
  <si>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</si>
  <si>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</si>
  <si>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</si>
  <si>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</si>
  <si>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1002071400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</si>
  <si>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</si>
  <si>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</si>
  <si>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администрации Нижнегорского сельского поселения в рамках муниц.программы"Обеспечение деят-ти администрации Нижнегорского с/п Нижнегорского района Респ.Крым по решению вопросов местного значения "</t>
  </si>
  <si>
    <t>0802000000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</si>
  <si>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администрации Нижнегорского сельского поселения </t>
  </si>
  <si>
    <t>0802000190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</si>
  <si>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</si>
  <si>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</si>
  <si>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</si>
  <si>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</si>
  <si>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на осуществление переданных полномочий поселений в бюджет Нижнегорского района</t>
  </si>
  <si>
    <t>1100000000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</si>
  <si>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</si>
  <si>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1100000191</t>
  </si>
  <si>
    <t>Иные межбюджетные трансферты</t>
  </si>
  <si>
    <t>540</t>
  </si>
  <si>
    <t>НАЦИОНАЛЬНАЯ ЭКОНОМИКА</t>
  </si>
  <si>
    <t>0400</t>
  </si>
  <si>
    <t>Другие вопросы в области национальной экономики</t>
  </si>
  <si>
    <t>0412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</si>
  <si>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</si>
  <si>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0700000000</t>
  </si>
  <si>
    <t xml:space="preserve">Мероприятия на обеспечение деятельности и оказание услуг по проведению инвентаризации и разграничению земель </t>
  </si>
  <si>
    <t>0701000000</t>
  </si>
  <si>
    <t>0701001590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</si>
  <si>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</si>
  <si>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</si>
  <si>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</si>
  <si>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</si>
  <si>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"Жилищный фонд поселка "</t>
  </si>
  <si>
    <t>0600000000</t>
  </si>
  <si>
    <t>Мероприятия на обеспечение деятельности по содержанию жилищного хозяйства сельского поселения</t>
  </si>
  <si>
    <t>0601000000</t>
  </si>
  <si>
    <t>Расходы на обеспечение деятельности по содержанию жилищного хозяйства сельского поселения</t>
  </si>
  <si>
    <t>0601006590</t>
  </si>
  <si>
    <t>Формирование фонда капитального ремонта жилого  фонда, находящегося в муниципальной собственности поселения</t>
  </si>
  <si>
    <t>1500000000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</si>
  <si>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</si>
  <si>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1500006590</t>
  </si>
  <si>
    <t>Коммунальное хозяйство</t>
  </si>
  <si>
    <t>0502</t>
  </si>
  <si>
    <t>Муниципальная программа "Развитие водоснабжения и водоотведения в п.Нижнегорский"</t>
  </si>
  <si>
    <t>0200000000</t>
  </si>
  <si>
    <t xml:space="preserve">Мероприятия  на обеспечение деятельности  и оказания услуг по содержанию водопроводно-канализационного хозяйства </t>
  </si>
  <si>
    <t>0201000000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</si>
  <si>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</si>
  <si>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0201002590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</si>
  <si>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</si>
  <si>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02010S2990</t>
  </si>
  <si>
    <t>Расходы на софинансирование  капитальных  вложений в объекты муниципальной собственности, приобретение объектов недвижимого имущества в муниципальную собственность</t>
  </si>
  <si>
    <t>02010S4990</t>
  </si>
  <si>
    <t>Бюджетные инвестиции</t>
  </si>
  <si>
    <t>410</t>
  </si>
  <si>
    <t>Благоустройство</t>
  </si>
  <si>
    <t>0503</t>
  </si>
  <si>
    <t>Муниципальная программа "Благоустройство поселка Нижнегорский"</t>
  </si>
  <si>
    <t>0300000000</t>
  </si>
  <si>
    <t>Подпрограмма "Благоустройство мест общего пользования и отдых Нижнегорцев" муниципальной программы "Благоустройство поселка Нижнегорский"</t>
  </si>
  <si>
    <t>0310000000</t>
  </si>
  <si>
    <t xml:space="preserve">Мероприятия на  оказание услуг по благоустройству населенного пункта </t>
  </si>
  <si>
    <t>0311000000</t>
  </si>
  <si>
    <t xml:space="preserve">Расходы на проведение мероприятий   и оказания услуг по благоустройству населенного пункта </t>
  </si>
  <si>
    <t>0311003590</t>
  </si>
  <si>
    <t>Подпрограмма "Выполнение муниципального задания МБУ "Озеленение и благоустройство"</t>
  </si>
  <si>
    <t>0320000000</t>
  </si>
  <si>
    <t>Мероприятия  на  оказание услуг по благоустройству населенного пункта МБУ "Озеленение и благоустройство"</t>
  </si>
  <si>
    <t>0321000000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</si>
  <si>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</si>
  <si>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0321003590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</si>
  <si>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</si>
  <si>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</si>
  <si>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</si>
  <si>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</si>
  <si>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</si>
  <si>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</si>
  <si>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1200000000</t>
  </si>
  <si>
    <t>Расходы на осуществление переданных полномочий поселений в бюджет Нижнегорского района на библиотеки в рамках непрограммного направления расходов</t>
  </si>
  <si>
    <t>1200011591</t>
  </si>
  <si>
    <t>Другие вопросы в области культуры, кинематографии</t>
  </si>
  <si>
    <t>0804</t>
  </si>
  <si>
    <t>Муниципальная программа "Обеспечение культурно-досуговыми мероприятиями население п.Нижнегорский"</t>
  </si>
  <si>
    <t>0400000000</t>
  </si>
  <si>
    <t>Мероприятия на органицацию и проведение культурно-досуговых мероприятий в п.Нижнегорский</t>
  </si>
  <si>
    <t>0401000000</t>
  </si>
  <si>
    <t>Расходы на органицацию и проведение культурно-досуговых мероприятий в п.Нижнегорский</t>
  </si>
  <si>
    <t>0401004590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</si>
  <si>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</si>
  <si>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</si>
  <si>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</si>
  <si>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</si>
  <si>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малообеспеченных слоев населения п.Нижнегорский"</t>
  </si>
  <si>
    <t>0500000000</t>
  </si>
  <si>
    <t>Мероприятия  на предоставление мер социальной поддержки отдельным категориям граждан сельского поселения</t>
  </si>
  <si>
    <t>0510000000</t>
  </si>
  <si>
    <t>Мероприятия на предоставление мер социальной поддержки отдельным категориям граждан сельского поселения</t>
  </si>
  <si>
    <t>0510900000</t>
  </si>
  <si>
    <t>Расходы на предоставление мер социальной поддержки отдельным категориям граждан сельского поселения</t>
  </si>
  <si>
    <t>0510900590</t>
  </si>
  <si>
    <t>Социальные выплаты гражданам, кроме публичных нормативных социальных выплат</t>
  </si>
  <si>
    <t>320</t>
  </si>
  <si>
    <t>Итого</t>
  </si>
  <si>
    <t>Распределение расходов бюджета  по ведомственной структуре расходов бюджета Нижнегорского сельского поселения Нижнегорского района Республики Крым                                   на 2018 год</t>
  </si>
  <si>
    <t>Сумма</t>
  </si>
  <si>
    <t>(рублей)</t>
  </si>
  <si>
    <t xml:space="preserve"> Приложение № 6</t>
  </si>
  <si>
    <t xml:space="preserve"> к решению Нижнегорского сельского совета Нижнегороского района Республики Крым                  от _________2017 года №_____" О бюджете Нижнегорского сельского поселения Нижнегорского района Республики Крым на 2018 год и плановый период 2019 и 2020 годов"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</si>
</sst>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3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87"/>
  <sheetViews>
    <sheetView tabSelected="1" topLeftCell="A18" workbookViewId="0">
      <selection activeCell="A3" sqref="A3:G3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9.7109375" style="1" customWidth="1"/>
    <col min="8" max="8" width="0.28515625" style="1" customWidth="1"/>
    <col min="9" max="9" width="5.7109375" style="1" customWidth="1"/>
    <col min="10" max="10" width="2.7109375" style="1" customWidth="1"/>
    <col min="11" max="11" width="5.7109375" style="1" customWidth="1"/>
    <col min="12" max="12" width="11.5703125" style="1" customWidth="1"/>
    <col min="13" max="22" width="8.85546875" hidden="1" customWidth="1"/>
  </cols>
  <sheetData>
    <row r="1" spans="1:22" ht="20.25" customHeight="1">
      <c r="F1" s="8" t="s">
        <v>135</v>
      </c>
      <c r="G1" s="8"/>
      <c r="H1" s="8"/>
      <c r="I1" s="8"/>
      <c r="J1" s="8"/>
      <c r="K1" s="8"/>
      <c r="L1" s="8"/>
    </row>
    <row r="2" spans="1:22" ht="89.25" customHeight="1">
      <c r="F2" s="21" t="s">
        <v>136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" customFormat="1" ht="61.15" customHeight="1">
      <c r="A3" s="12" t="s">
        <v>132</v>
      </c>
      <c r="B3" s="12"/>
      <c r="C3" s="12"/>
      <c r="D3" s="12"/>
      <c r="E3" s="12"/>
      <c r="F3" s="12"/>
      <c r="G3" s="12"/>
      <c r="H3" s="13" t="s">
        <v>0</v>
      </c>
      <c r="I3" s="13"/>
      <c r="J3" s="13"/>
      <c r="K3" s="13"/>
      <c r="L3" s="13"/>
    </row>
    <row r="4" spans="1:22" s="1" customFormat="1" ht="13.9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22" s="1" customFormat="1" ht="13.9" customHeight="1" thickBot="1">
      <c r="A5" s="15" t="s">
        <v>134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2" s="1" customFormat="1" ht="13.9" customHeight="1" thickBot="1">
      <c r="A6" s="16" t="s">
        <v>1</v>
      </c>
      <c r="B6" s="16"/>
      <c r="C6" s="16" t="s">
        <v>2</v>
      </c>
      <c r="D6" s="16"/>
      <c r="E6" s="16"/>
      <c r="F6" s="16"/>
      <c r="G6" s="16"/>
      <c r="H6" s="16"/>
      <c r="I6" s="16"/>
      <c r="J6" s="16"/>
      <c r="K6" s="7" t="s">
        <v>133</v>
      </c>
      <c r="L6" s="7"/>
    </row>
    <row r="7" spans="1:22" s="1" customFormat="1" ht="24" customHeight="1">
      <c r="A7" s="16"/>
      <c r="B7" s="16"/>
      <c r="C7" s="5" t="s">
        <v>3</v>
      </c>
      <c r="D7" s="5"/>
      <c r="E7" s="5"/>
      <c r="F7" s="2" t="s">
        <v>4</v>
      </c>
      <c r="G7" s="6" t="s">
        <v>5</v>
      </c>
      <c r="H7" s="6"/>
      <c r="I7" s="6" t="s">
        <v>6</v>
      </c>
      <c r="J7" s="6"/>
      <c r="K7" s="7"/>
      <c r="L7" s="7"/>
    </row>
    <row r="8" spans="1:22" s="1" customFormat="1" ht="13.9" customHeight="1">
      <c r="A8" s="17" t="s">
        <v>7</v>
      </c>
      <c r="B8" s="17"/>
      <c r="C8" s="17" t="s">
        <v>8</v>
      </c>
      <c r="D8" s="17"/>
      <c r="E8" s="17"/>
      <c r="F8" s="3" t="s">
        <v>9</v>
      </c>
      <c r="G8" s="18" t="s">
        <v>10</v>
      </c>
      <c r="H8" s="18"/>
      <c r="I8" s="18" t="s">
        <v>11</v>
      </c>
      <c r="J8" s="18"/>
      <c r="K8" s="19" t="s">
        <v>12</v>
      </c>
      <c r="L8" s="19"/>
    </row>
    <row r="9" spans="1:22" s="1" customFormat="1" ht="13.9" customHeight="1">
      <c r="A9" s="20" t="s">
        <v>13</v>
      </c>
      <c r="B9" s="20"/>
      <c r="C9" s="9" t="s">
        <v>14</v>
      </c>
      <c r="D9" s="9"/>
      <c r="E9" s="9"/>
      <c r="F9" s="4" t="s">
        <v>0</v>
      </c>
      <c r="G9" s="10" t="s">
        <v>0</v>
      </c>
      <c r="H9" s="10"/>
      <c r="I9" s="10" t="s">
        <v>0</v>
      </c>
      <c r="J9" s="10"/>
      <c r="K9" s="11">
        <f>81776936</f>
        <v>81776936</v>
      </c>
      <c r="L9" s="11"/>
    </row>
    <row r="10" spans="1:22" s="1" customFormat="1" ht="13.9" customHeight="1">
      <c r="A10" s="20" t="s">
        <v>15</v>
      </c>
      <c r="B10" s="20"/>
      <c r="C10" s="9" t="s">
        <v>14</v>
      </c>
      <c r="D10" s="9"/>
      <c r="E10" s="9"/>
      <c r="F10" s="4" t="s">
        <v>16</v>
      </c>
      <c r="G10" s="10" t="s">
        <v>0</v>
      </c>
      <c r="H10" s="10"/>
      <c r="I10" s="10" t="s">
        <v>0</v>
      </c>
      <c r="J10" s="10"/>
      <c r="K10" s="11">
        <f>6136070</f>
        <v>6136070</v>
      </c>
      <c r="L10" s="11"/>
    </row>
    <row r="11" spans="1:22" s="1" customFormat="1" ht="34.15" customHeight="1">
      <c r="A11" s="20" t="s">
        <v>17</v>
      </c>
      <c r="B11" s="20"/>
      <c r="C11" s="9" t="s">
        <v>14</v>
      </c>
      <c r="D11" s="9"/>
      <c r="E11" s="9"/>
      <c r="F11" s="4" t="s">
        <v>18</v>
      </c>
      <c r="G11" s="10" t="s">
        <v>0</v>
      </c>
      <c r="H11" s="10"/>
      <c r="I11" s="10" t="s">
        <v>0</v>
      </c>
      <c r="J11" s="10"/>
      <c r="K11" s="11">
        <f>710840</f>
        <v>710840</v>
      </c>
      <c r="L11" s="11"/>
    </row>
    <row r="12" spans="1:22" s="1" customFormat="1" ht="45" customHeight="1">
      <c r="A12" s="20" t="s">
        <v>19</v>
      </c>
      <c r="B12" s="20"/>
      <c r="C12" s="9" t="s">
        <v>14</v>
      </c>
      <c r="D12" s="9"/>
      <c r="E12" s="9"/>
      <c r="F12" s="4" t="s">
        <v>18</v>
      </c>
      <c r="G12" s="10" t="s">
        <v>20</v>
      </c>
      <c r="H12" s="10"/>
      <c r="I12" s="10" t="s">
        <v>0</v>
      </c>
      <c r="J12" s="10"/>
      <c r="K12" s="11">
        <f>710840</f>
        <v>710840</v>
      </c>
      <c r="L12" s="11"/>
    </row>
    <row r="13" spans="1:22" s="1" customFormat="1" ht="66" customHeight="1">
      <c r="A13" s="20" t="s">
        <v>21</v>
      </c>
      <c r="B13" s="20"/>
      <c r="C13" s="9" t="s">
        <v>14</v>
      </c>
      <c r="D13" s="9"/>
      <c r="E13" s="9"/>
      <c r="F13" s="4" t="s">
        <v>18</v>
      </c>
      <c r="G13" s="10" t="s">
        <v>22</v>
      </c>
      <c r="H13" s="10"/>
      <c r="I13" s="10" t="s">
        <v>0</v>
      </c>
      <c r="J13" s="10"/>
      <c r="K13" s="11">
        <f>710840</f>
        <v>710840</v>
      </c>
      <c r="L13" s="11"/>
    </row>
    <row r="14" spans="1:22" s="1" customFormat="1" ht="55.15" customHeight="1">
      <c r="A14" s="20" t="s">
        <v>23</v>
      </c>
      <c r="B14" s="20"/>
      <c r="C14" s="9" t="s">
        <v>14</v>
      </c>
      <c r="D14" s="9"/>
      <c r="E14" s="9"/>
      <c r="F14" s="4" t="s">
        <v>18</v>
      </c>
      <c r="G14" s="10" t="s">
        <v>24</v>
      </c>
      <c r="H14" s="10"/>
      <c r="I14" s="10" t="s">
        <v>0</v>
      </c>
      <c r="J14" s="10"/>
      <c r="K14" s="11">
        <f>710840</f>
        <v>710840</v>
      </c>
      <c r="L14" s="11"/>
    </row>
    <row r="15" spans="1:22" s="1" customFormat="1" ht="24" customHeight="1">
      <c r="A15" s="20" t="s">
        <v>25</v>
      </c>
      <c r="B15" s="20"/>
      <c r="C15" s="9" t="s">
        <v>14</v>
      </c>
      <c r="D15" s="9"/>
      <c r="E15" s="9"/>
      <c r="F15" s="4" t="s">
        <v>18</v>
      </c>
      <c r="G15" s="10" t="s">
        <v>24</v>
      </c>
      <c r="H15" s="10"/>
      <c r="I15" s="10" t="s">
        <v>26</v>
      </c>
      <c r="J15" s="10"/>
      <c r="K15" s="11">
        <f>710840</f>
        <v>710840</v>
      </c>
      <c r="L15" s="11"/>
    </row>
    <row r="16" spans="1:22" s="1" customFormat="1" ht="45" customHeight="1">
      <c r="A16" s="20" t="s">
        <v>27</v>
      </c>
      <c r="B16" s="20"/>
      <c r="C16" s="9" t="s">
        <v>14</v>
      </c>
      <c r="D16" s="9"/>
      <c r="E16" s="9"/>
      <c r="F16" s="4" t="s">
        <v>28</v>
      </c>
      <c r="G16" s="10" t="s">
        <v>0</v>
      </c>
      <c r="H16" s="10"/>
      <c r="I16" s="10" t="s">
        <v>0</v>
      </c>
      <c r="J16" s="10"/>
      <c r="K16" s="11">
        <f>5253285</f>
        <v>5253285</v>
      </c>
      <c r="L16" s="11"/>
    </row>
    <row r="17" spans="1:12" s="1" customFormat="1" ht="45" customHeight="1">
      <c r="A17" s="20" t="s">
        <v>27</v>
      </c>
      <c r="B17" s="20"/>
      <c r="C17" s="9" t="s">
        <v>14</v>
      </c>
      <c r="D17" s="9"/>
      <c r="E17" s="9"/>
      <c r="F17" s="4" t="s">
        <v>28</v>
      </c>
      <c r="G17" s="10" t="s">
        <v>0</v>
      </c>
      <c r="H17" s="10"/>
      <c r="I17" s="10" t="s">
        <v>0</v>
      </c>
      <c r="J17" s="10"/>
      <c r="K17" s="11">
        <f>5003</f>
        <v>5003</v>
      </c>
      <c r="L17" s="11"/>
    </row>
    <row r="18" spans="1:12" s="1" customFormat="1" ht="55.15" customHeight="1">
      <c r="A18" s="20" t="s">
        <v>29</v>
      </c>
      <c r="B18" s="20"/>
      <c r="C18" s="9" t="s">
        <v>14</v>
      </c>
      <c r="D18" s="9"/>
      <c r="E18" s="9"/>
      <c r="F18" s="4" t="s">
        <v>28</v>
      </c>
      <c r="G18" s="10" t="s">
        <v>30</v>
      </c>
      <c r="H18" s="10"/>
      <c r="I18" s="10" t="s">
        <v>0</v>
      </c>
      <c r="J18" s="10"/>
      <c r="K18" s="11">
        <f>5003</f>
        <v>5003</v>
      </c>
      <c r="L18" s="11"/>
    </row>
    <row r="19" spans="1:12" s="1" customFormat="1" ht="24" customHeight="1">
      <c r="A19" s="20" t="s">
        <v>31</v>
      </c>
      <c r="B19" s="20"/>
      <c r="C19" s="9" t="s">
        <v>14</v>
      </c>
      <c r="D19" s="9"/>
      <c r="E19" s="9"/>
      <c r="F19" s="4" t="s">
        <v>28</v>
      </c>
      <c r="G19" s="10" t="s">
        <v>30</v>
      </c>
      <c r="H19" s="10"/>
      <c r="I19" s="10" t="s">
        <v>32</v>
      </c>
      <c r="J19" s="10"/>
      <c r="K19" s="11">
        <f>5003</f>
        <v>5003</v>
      </c>
      <c r="L19" s="11"/>
    </row>
    <row r="20" spans="1:12" s="1" customFormat="1" ht="45" customHeight="1">
      <c r="A20" s="20" t="s">
        <v>19</v>
      </c>
      <c r="B20" s="20"/>
      <c r="C20" s="9" t="s">
        <v>14</v>
      </c>
      <c r="D20" s="9"/>
      <c r="E20" s="9"/>
      <c r="F20" s="4" t="s">
        <v>28</v>
      </c>
      <c r="G20" s="10" t="s">
        <v>20</v>
      </c>
      <c r="H20" s="10"/>
      <c r="I20" s="10" t="s">
        <v>0</v>
      </c>
      <c r="J20" s="10"/>
      <c r="K20" s="11">
        <f>5248282</f>
        <v>5248282</v>
      </c>
      <c r="L20" s="11"/>
    </row>
    <row r="21" spans="1:12" s="1" customFormat="1" ht="55.15" customHeight="1">
      <c r="A21" s="20" t="s">
        <v>33</v>
      </c>
      <c r="B21" s="20"/>
      <c r="C21" s="9" t="s">
        <v>14</v>
      </c>
      <c r="D21" s="9"/>
      <c r="E21" s="9"/>
      <c r="F21" s="4" t="s">
        <v>28</v>
      </c>
      <c r="G21" s="10" t="s">
        <v>34</v>
      </c>
      <c r="H21" s="10"/>
      <c r="I21" s="10" t="s">
        <v>0</v>
      </c>
      <c r="J21" s="10"/>
      <c r="K21" s="11">
        <f>5248282</f>
        <v>5248282</v>
      </c>
      <c r="L21" s="11"/>
    </row>
    <row r="22" spans="1:12" s="1" customFormat="1" ht="55.15" customHeight="1">
      <c r="A22" s="20" t="s">
        <v>35</v>
      </c>
      <c r="B22" s="20"/>
      <c r="C22" s="9" t="s">
        <v>14</v>
      </c>
      <c r="D22" s="9"/>
      <c r="E22" s="9"/>
      <c r="F22" s="4" t="s">
        <v>28</v>
      </c>
      <c r="G22" s="10" t="s">
        <v>36</v>
      </c>
      <c r="H22" s="10"/>
      <c r="I22" s="10" t="s">
        <v>0</v>
      </c>
      <c r="J22" s="10"/>
      <c r="K22" s="11">
        <f>5248282</f>
        <v>5248282</v>
      </c>
      <c r="L22" s="11"/>
    </row>
    <row r="23" spans="1:12" s="1" customFormat="1" ht="24" customHeight="1">
      <c r="A23" s="20" t="s">
        <v>25</v>
      </c>
      <c r="B23" s="20"/>
      <c r="C23" s="9" t="s">
        <v>14</v>
      </c>
      <c r="D23" s="9"/>
      <c r="E23" s="9"/>
      <c r="F23" s="4" t="s">
        <v>28</v>
      </c>
      <c r="G23" s="10" t="s">
        <v>36</v>
      </c>
      <c r="H23" s="10"/>
      <c r="I23" s="10" t="s">
        <v>26</v>
      </c>
      <c r="J23" s="10"/>
      <c r="K23" s="11">
        <f>3767782</f>
        <v>3767782</v>
      </c>
      <c r="L23" s="11"/>
    </row>
    <row r="24" spans="1:12" s="1" customFormat="1" ht="24" customHeight="1">
      <c r="A24" s="20" t="s">
        <v>31</v>
      </c>
      <c r="B24" s="20"/>
      <c r="C24" s="9" t="s">
        <v>14</v>
      </c>
      <c r="D24" s="9"/>
      <c r="E24" s="9"/>
      <c r="F24" s="4" t="s">
        <v>28</v>
      </c>
      <c r="G24" s="10" t="s">
        <v>36</v>
      </c>
      <c r="H24" s="10"/>
      <c r="I24" s="10" t="s">
        <v>32</v>
      </c>
      <c r="J24" s="10"/>
      <c r="K24" s="11">
        <f>1379500</f>
        <v>1379500</v>
      </c>
      <c r="L24" s="11"/>
    </row>
    <row r="25" spans="1:12" s="1" customFormat="1" ht="13.9" customHeight="1">
      <c r="A25" s="20" t="s">
        <v>37</v>
      </c>
      <c r="B25" s="20"/>
      <c r="C25" s="9" t="s">
        <v>14</v>
      </c>
      <c r="D25" s="9"/>
      <c r="E25" s="9"/>
      <c r="F25" s="4" t="s">
        <v>28</v>
      </c>
      <c r="G25" s="10" t="s">
        <v>36</v>
      </c>
      <c r="H25" s="10"/>
      <c r="I25" s="10" t="s">
        <v>38</v>
      </c>
      <c r="J25" s="10"/>
      <c r="K25" s="11">
        <f>101000</f>
        <v>101000</v>
      </c>
      <c r="L25" s="11"/>
    </row>
    <row r="26" spans="1:12" s="1" customFormat="1" ht="34.15" customHeight="1">
      <c r="A26" s="20" t="s">
        <v>39</v>
      </c>
      <c r="B26" s="20"/>
      <c r="C26" s="9" t="s">
        <v>14</v>
      </c>
      <c r="D26" s="9"/>
      <c r="E26" s="9"/>
      <c r="F26" s="4" t="s">
        <v>40</v>
      </c>
      <c r="G26" s="10" t="s">
        <v>0</v>
      </c>
      <c r="H26" s="10"/>
      <c r="I26" s="10" t="s">
        <v>0</v>
      </c>
      <c r="J26" s="10"/>
      <c r="K26" s="11">
        <f>171945</f>
        <v>171945</v>
      </c>
      <c r="L26" s="11"/>
    </row>
    <row r="27" spans="1:12" s="1" customFormat="1" ht="34.15" customHeight="1">
      <c r="A27" s="20" t="s">
        <v>41</v>
      </c>
      <c r="B27" s="20"/>
      <c r="C27" s="9" t="s">
        <v>14</v>
      </c>
      <c r="D27" s="9"/>
      <c r="E27" s="9"/>
      <c r="F27" s="4" t="s">
        <v>40</v>
      </c>
      <c r="G27" s="10" t="s">
        <v>42</v>
      </c>
      <c r="H27" s="10"/>
      <c r="I27" s="10" t="s">
        <v>0</v>
      </c>
      <c r="J27" s="10"/>
      <c r="K27" s="11">
        <f>171945</f>
        <v>171945</v>
      </c>
      <c r="L27" s="11"/>
    </row>
    <row r="28" spans="1:12" s="1" customFormat="1" ht="66" customHeight="1">
      <c r="A28" s="20" t="s">
        <v>43</v>
      </c>
      <c r="B28" s="20"/>
      <c r="C28" s="9" t="s">
        <v>14</v>
      </c>
      <c r="D28" s="9"/>
      <c r="E28" s="9"/>
      <c r="F28" s="4" t="s">
        <v>40</v>
      </c>
      <c r="G28" s="10" t="s">
        <v>44</v>
      </c>
      <c r="H28" s="10"/>
      <c r="I28" s="10" t="s">
        <v>0</v>
      </c>
      <c r="J28" s="10"/>
      <c r="K28" s="11">
        <f>171945</f>
        <v>171945</v>
      </c>
      <c r="L28" s="11"/>
    </row>
    <row r="29" spans="1:12" s="1" customFormat="1" ht="13.9" customHeight="1">
      <c r="A29" s="20" t="s">
        <v>45</v>
      </c>
      <c r="B29" s="20"/>
      <c r="C29" s="9" t="s">
        <v>14</v>
      </c>
      <c r="D29" s="9"/>
      <c r="E29" s="9"/>
      <c r="F29" s="4" t="s">
        <v>40</v>
      </c>
      <c r="G29" s="10" t="s">
        <v>44</v>
      </c>
      <c r="H29" s="10"/>
      <c r="I29" s="10" t="s">
        <v>46</v>
      </c>
      <c r="J29" s="10"/>
      <c r="K29" s="11">
        <f>171945</f>
        <v>171945</v>
      </c>
      <c r="L29" s="11"/>
    </row>
    <row r="30" spans="1:12" s="1" customFormat="1" ht="13.9" customHeight="1">
      <c r="A30" s="20" t="s">
        <v>47</v>
      </c>
      <c r="B30" s="20"/>
      <c r="C30" s="9" t="s">
        <v>14</v>
      </c>
      <c r="D30" s="9"/>
      <c r="E30" s="9"/>
      <c r="F30" s="4" t="s">
        <v>48</v>
      </c>
      <c r="G30" s="10" t="s">
        <v>0</v>
      </c>
      <c r="H30" s="10"/>
      <c r="I30" s="10" t="s">
        <v>0</v>
      </c>
      <c r="J30" s="10"/>
      <c r="K30" s="11">
        <f t="shared" ref="K30:K35" si="0">300000</f>
        <v>300000</v>
      </c>
      <c r="L30" s="11"/>
    </row>
    <row r="31" spans="1:12" s="1" customFormat="1" ht="13.9" customHeight="1">
      <c r="A31" s="20" t="s">
        <v>49</v>
      </c>
      <c r="B31" s="20"/>
      <c r="C31" s="9" t="s">
        <v>14</v>
      </c>
      <c r="D31" s="9"/>
      <c r="E31" s="9"/>
      <c r="F31" s="4" t="s">
        <v>50</v>
      </c>
      <c r="G31" s="10" t="s">
        <v>0</v>
      </c>
      <c r="H31" s="10"/>
      <c r="I31" s="10" t="s">
        <v>0</v>
      </c>
      <c r="J31" s="10"/>
      <c r="K31" s="11">
        <f t="shared" si="0"/>
        <v>300000</v>
      </c>
      <c r="L31" s="11"/>
    </row>
    <row r="32" spans="1:12" s="1" customFormat="1" ht="34.15" customHeight="1">
      <c r="A32" s="20" t="s">
        <v>51</v>
      </c>
      <c r="B32" s="20"/>
      <c r="C32" s="9" t="s">
        <v>14</v>
      </c>
      <c r="D32" s="9"/>
      <c r="E32" s="9"/>
      <c r="F32" s="4" t="s">
        <v>50</v>
      </c>
      <c r="G32" s="10" t="s">
        <v>52</v>
      </c>
      <c r="H32" s="10"/>
      <c r="I32" s="10" t="s">
        <v>0</v>
      </c>
      <c r="J32" s="10"/>
      <c r="K32" s="11">
        <f t="shared" si="0"/>
        <v>300000</v>
      </c>
      <c r="L32" s="11"/>
    </row>
    <row r="33" spans="1:12" s="1" customFormat="1" ht="34.15" customHeight="1">
      <c r="A33" s="20" t="s">
        <v>53</v>
      </c>
      <c r="B33" s="20"/>
      <c r="C33" s="9" t="s">
        <v>14</v>
      </c>
      <c r="D33" s="9"/>
      <c r="E33" s="9"/>
      <c r="F33" s="4" t="s">
        <v>50</v>
      </c>
      <c r="G33" s="10" t="s">
        <v>54</v>
      </c>
      <c r="H33" s="10"/>
      <c r="I33" s="10" t="s">
        <v>0</v>
      </c>
      <c r="J33" s="10"/>
      <c r="K33" s="11">
        <f t="shared" si="0"/>
        <v>300000</v>
      </c>
      <c r="L33" s="11"/>
    </row>
    <row r="34" spans="1:12" s="1" customFormat="1" ht="34.15" customHeight="1">
      <c r="A34" s="20" t="s">
        <v>51</v>
      </c>
      <c r="B34" s="20"/>
      <c r="C34" s="9" t="s">
        <v>14</v>
      </c>
      <c r="D34" s="9"/>
      <c r="E34" s="9"/>
      <c r="F34" s="4" t="s">
        <v>50</v>
      </c>
      <c r="G34" s="10" t="s">
        <v>55</v>
      </c>
      <c r="H34" s="10"/>
      <c r="I34" s="10" t="s">
        <v>0</v>
      </c>
      <c r="J34" s="10"/>
      <c r="K34" s="11">
        <f t="shared" si="0"/>
        <v>300000</v>
      </c>
      <c r="L34" s="11"/>
    </row>
    <row r="35" spans="1:12" s="1" customFormat="1" ht="24" customHeight="1">
      <c r="A35" s="20" t="s">
        <v>31</v>
      </c>
      <c r="B35" s="20"/>
      <c r="C35" s="9" t="s">
        <v>14</v>
      </c>
      <c r="D35" s="9"/>
      <c r="E35" s="9"/>
      <c r="F35" s="4" t="s">
        <v>50</v>
      </c>
      <c r="G35" s="10" t="s">
        <v>55</v>
      </c>
      <c r="H35" s="10"/>
      <c r="I35" s="10" t="s">
        <v>32</v>
      </c>
      <c r="J35" s="10"/>
      <c r="K35" s="11">
        <f t="shared" si="0"/>
        <v>300000</v>
      </c>
      <c r="L35" s="11"/>
    </row>
    <row r="36" spans="1:12" s="1" customFormat="1" ht="13.9" customHeight="1">
      <c r="A36" s="20" t="s">
        <v>56</v>
      </c>
      <c r="B36" s="20"/>
      <c r="C36" s="9" t="s">
        <v>14</v>
      </c>
      <c r="D36" s="9"/>
      <c r="E36" s="9"/>
      <c r="F36" s="4" t="s">
        <v>57</v>
      </c>
      <c r="G36" s="10" t="s">
        <v>0</v>
      </c>
      <c r="H36" s="10"/>
      <c r="I36" s="10" t="s">
        <v>0</v>
      </c>
      <c r="J36" s="10"/>
      <c r="K36" s="11">
        <f>74456502</f>
        <v>74456502</v>
      </c>
      <c r="L36" s="11"/>
    </row>
    <row r="37" spans="1:12" s="1" customFormat="1" ht="13.9" customHeight="1">
      <c r="A37" s="20" t="s">
        <v>58</v>
      </c>
      <c r="B37" s="20"/>
      <c r="C37" s="9" t="s">
        <v>14</v>
      </c>
      <c r="D37" s="9"/>
      <c r="E37" s="9"/>
      <c r="F37" s="4" t="s">
        <v>59</v>
      </c>
      <c r="G37" s="10" t="s">
        <v>0</v>
      </c>
      <c r="H37" s="10"/>
      <c r="I37" s="10" t="s">
        <v>0</v>
      </c>
      <c r="J37" s="10"/>
      <c r="K37" s="11">
        <f>140000</f>
        <v>140000</v>
      </c>
      <c r="L37" s="11"/>
    </row>
    <row r="38" spans="1:12" s="1" customFormat="1" ht="13.9" customHeight="1">
      <c r="A38" s="20" t="s">
        <v>60</v>
      </c>
      <c r="B38" s="20"/>
      <c r="C38" s="9" t="s">
        <v>14</v>
      </c>
      <c r="D38" s="9"/>
      <c r="E38" s="9"/>
      <c r="F38" s="4" t="s">
        <v>59</v>
      </c>
      <c r="G38" s="10" t="s">
        <v>61</v>
      </c>
      <c r="H38" s="10"/>
      <c r="I38" s="10" t="s">
        <v>0</v>
      </c>
      <c r="J38" s="10"/>
      <c r="K38" s="11">
        <f>100000</f>
        <v>100000</v>
      </c>
      <c r="L38" s="11"/>
    </row>
    <row r="39" spans="1:12" s="1" customFormat="1" ht="24" customHeight="1">
      <c r="A39" s="20" t="s">
        <v>62</v>
      </c>
      <c r="B39" s="20"/>
      <c r="C39" s="9" t="s">
        <v>14</v>
      </c>
      <c r="D39" s="9"/>
      <c r="E39" s="9"/>
      <c r="F39" s="4" t="s">
        <v>59</v>
      </c>
      <c r="G39" s="10" t="s">
        <v>63</v>
      </c>
      <c r="H39" s="10"/>
      <c r="I39" s="10" t="s">
        <v>0</v>
      </c>
      <c r="J39" s="10"/>
      <c r="K39" s="11">
        <f>100000</f>
        <v>100000</v>
      </c>
      <c r="L39" s="11"/>
    </row>
    <row r="40" spans="1:12" s="1" customFormat="1" ht="24" customHeight="1">
      <c r="A40" s="20" t="s">
        <v>64</v>
      </c>
      <c r="B40" s="20"/>
      <c r="C40" s="9" t="s">
        <v>14</v>
      </c>
      <c r="D40" s="9"/>
      <c r="E40" s="9"/>
      <c r="F40" s="4" t="s">
        <v>59</v>
      </c>
      <c r="G40" s="10" t="s">
        <v>65</v>
      </c>
      <c r="H40" s="10"/>
      <c r="I40" s="10" t="s">
        <v>0</v>
      </c>
      <c r="J40" s="10"/>
      <c r="K40" s="11">
        <f>100000</f>
        <v>100000</v>
      </c>
      <c r="L40" s="11"/>
    </row>
    <row r="41" spans="1:12" s="1" customFormat="1" ht="24" customHeight="1">
      <c r="A41" s="20" t="s">
        <v>31</v>
      </c>
      <c r="B41" s="20"/>
      <c r="C41" s="9" t="s">
        <v>14</v>
      </c>
      <c r="D41" s="9"/>
      <c r="E41" s="9"/>
      <c r="F41" s="4" t="s">
        <v>59</v>
      </c>
      <c r="G41" s="10" t="s">
        <v>65</v>
      </c>
      <c r="H41" s="10"/>
      <c r="I41" s="10" t="s">
        <v>32</v>
      </c>
      <c r="J41" s="10"/>
      <c r="K41" s="11">
        <f>100000</f>
        <v>100000</v>
      </c>
      <c r="L41" s="11"/>
    </row>
    <row r="42" spans="1:12" s="1" customFormat="1" ht="34.15" customHeight="1">
      <c r="A42" s="20" t="s">
        <v>66</v>
      </c>
      <c r="B42" s="20"/>
      <c r="C42" s="9" t="s">
        <v>14</v>
      </c>
      <c r="D42" s="9"/>
      <c r="E42" s="9"/>
      <c r="F42" s="4" t="s">
        <v>59</v>
      </c>
      <c r="G42" s="10" t="s">
        <v>67</v>
      </c>
      <c r="H42" s="10"/>
      <c r="I42" s="10" t="s">
        <v>0</v>
      </c>
      <c r="J42" s="10"/>
      <c r="K42" s="11">
        <f>40000</f>
        <v>40000</v>
      </c>
      <c r="L42" s="11"/>
    </row>
    <row r="43" spans="1:12" s="1" customFormat="1" ht="55.15" customHeight="1">
      <c r="A43" s="20" t="s">
        <v>68</v>
      </c>
      <c r="B43" s="20"/>
      <c r="C43" s="9" t="s">
        <v>14</v>
      </c>
      <c r="D43" s="9"/>
      <c r="E43" s="9"/>
      <c r="F43" s="4" t="s">
        <v>59</v>
      </c>
      <c r="G43" s="10" t="s">
        <v>69</v>
      </c>
      <c r="H43" s="10"/>
      <c r="I43" s="10" t="s">
        <v>0</v>
      </c>
      <c r="J43" s="10"/>
      <c r="K43" s="11">
        <f>40000</f>
        <v>40000</v>
      </c>
      <c r="L43" s="11"/>
    </row>
    <row r="44" spans="1:12" s="1" customFormat="1" ht="24" customHeight="1">
      <c r="A44" s="20" t="s">
        <v>31</v>
      </c>
      <c r="B44" s="20"/>
      <c r="C44" s="9" t="s">
        <v>14</v>
      </c>
      <c r="D44" s="9"/>
      <c r="E44" s="9"/>
      <c r="F44" s="4" t="s">
        <v>59</v>
      </c>
      <c r="G44" s="10" t="s">
        <v>69</v>
      </c>
      <c r="H44" s="10"/>
      <c r="I44" s="10" t="s">
        <v>32</v>
      </c>
      <c r="J44" s="10"/>
      <c r="K44" s="11">
        <f>40000</f>
        <v>40000</v>
      </c>
      <c r="L44" s="11"/>
    </row>
    <row r="45" spans="1:12" s="1" customFormat="1" ht="13.9" customHeight="1">
      <c r="A45" s="20" t="s">
        <v>70</v>
      </c>
      <c r="B45" s="20"/>
      <c r="C45" s="9" t="s">
        <v>14</v>
      </c>
      <c r="D45" s="9"/>
      <c r="E45" s="9"/>
      <c r="F45" s="4" t="s">
        <v>71</v>
      </c>
      <c r="G45" s="10" t="s">
        <v>0</v>
      </c>
      <c r="H45" s="10"/>
      <c r="I45" s="10" t="s">
        <v>0</v>
      </c>
      <c r="J45" s="10"/>
      <c r="K45" s="11">
        <f>68859930</f>
        <v>68859930</v>
      </c>
      <c r="L45" s="11"/>
    </row>
    <row r="46" spans="1:12" s="1" customFormat="1" ht="24" customHeight="1">
      <c r="A46" s="20" t="s">
        <v>72</v>
      </c>
      <c r="B46" s="20"/>
      <c r="C46" s="9" t="s">
        <v>14</v>
      </c>
      <c r="D46" s="9"/>
      <c r="E46" s="9"/>
      <c r="F46" s="4" t="s">
        <v>71</v>
      </c>
      <c r="G46" s="10" t="s">
        <v>73</v>
      </c>
      <c r="H46" s="10"/>
      <c r="I46" s="10" t="s">
        <v>0</v>
      </c>
      <c r="J46" s="10"/>
      <c r="K46" s="11">
        <f>68859930</f>
        <v>68859930</v>
      </c>
      <c r="L46" s="11"/>
    </row>
    <row r="47" spans="1:12" s="1" customFormat="1" ht="34.15" customHeight="1">
      <c r="A47" s="20" t="s">
        <v>74</v>
      </c>
      <c r="B47" s="20"/>
      <c r="C47" s="9" t="s">
        <v>14</v>
      </c>
      <c r="D47" s="9"/>
      <c r="E47" s="9"/>
      <c r="F47" s="4" t="s">
        <v>71</v>
      </c>
      <c r="G47" s="10" t="s">
        <v>75</v>
      </c>
      <c r="H47" s="10"/>
      <c r="I47" s="10" t="s">
        <v>0</v>
      </c>
      <c r="J47" s="10"/>
      <c r="K47" s="11">
        <f>68859930</f>
        <v>68859930</v>
      </c>
      <c r="L47" s="11"/>
    </row>
    <row r="48" spans="1:12" s="1" customFormat="1" ht="34.15" customHeight="1">
      <c r="A48" s="20" t="s">
        <v>76</v>
      </c>
      <c r="B48" s="20"/>
      <c r="C48" s="9" t="s">
        <v>14</v>
      </c>
      <c r="D48" s="9"/>
      <c r="E48" s="9"/>
      <c r="F48" s="4" t="s">
        <v>71</v>
      </c>
      <c r="G48" s="10" t="s">
        <v>77</v>
      </c>
      <c r="H48" s="10"/>
      <c r="I48" s="10" t="s">
        <v>0</v>
      </c>
      <c r="J48" s="10"/>
      <c r="K48" s="11">
        <f>100000</f>
        <v>100000</v>
      </c>
      <c r="L48" s="11"/>
    </row>
    <row r="49" spans="1:12" s="1" customFormat="1" ht="24" customHeight="1">
      <c r="A49" s="20" t="s">
        <v>31</v>
      </c>
      <c r="B49" s="20"/>
      <c r="C49" s="9" t="s">
        <v>14</v>
      </c>
      <c r="D49" s="9"/>
      <c r="E49" s="9"/>
      <c r="F49" s="4" t="s">
        <v>71</v>
      </c>
      <c r="G49" s="10" t="s">
        <v>77</v>
      </c>
      <c r="H49" s="10"/>
      <c r="I49" s="10" t="s">
        <v>32</v>
      </c>
      <c r="J49" s="10"/>
      <c r="K49" s="11">
        <f>100000</f>
        <v>100000</v>
      </c>
      <c r="L49" s="11"/>
    </row>
    <row r="50" spans="1:12" s="1" customFormat="1" ht="34.15" customHeight="1">
      <c r="A50" s="20" t="s">
        <v>78</v>
      </c>
      <c r="B50" s="20"/>
      <c r="C50" s="9" t="s">
        <v>14</v>
      </c>
      <c r="D50" s="9"/>
      <c r="E50" s="9"/>
      <c r="F50" s="4" t="s">
        <v>71</v>
      </c>
      <c r="G50" s="10" t="s">
        <v>79</v>
      </c>
      <c r="H50" s="10"/>
      <c r="I50" s="10" t="s">
        <v>0</v>
      </c>
      <c r="J50" s="10"/>
      <c r="K50" s="11">
        <f>15000000</f>
        <v>15000000</v>
      </c>
      <c r="L50" s="11"/>
    </row>
    <row r="51" spans="1:12" s="1" customFormat="1" ht="24" customHeight="1">
      <c r="A51" s="20" t="s">
        <v>31</v>
      </c>
      <c r="B51" s="20"/>
      <c r="C51" s="9" t="s">
        <v>14</v>
      </c>
      <c r="D51" s="9"/>
      <c r="E51" s="9"/>
      <c r="F51" s="4" t="s">
        <v>71</v>
      </c>
      <c r="G51" s="10" t="s">
        <v>79</v>
      </c>
      <c r="H51" s="10"/>
      <c r="I51" s="10" t="s">
        <v>32</v>
      </c>
      <c r="J51" s="10"/>
      <c r="K51" s="11">
        <f>15000000</f>
        <v>15000000</v>
      </c>
      <c r="L51" s="11"/>
    </row>
    <row r="52" spans="1:12" s="1" customFormat="1" ht="45" customHeight="1">
      <c r="A52" s="20" t="s">
        <v>80</v>
      </c>
      <c r="B52" s="20"/>
      <c r="C52" s="9" t="s">
        <v>14</v>
      </c>
      <c r="D52" s="9"/>
      <c r="E52" s="9"/>
      <c r="F52" s="4" t="s">
        <v>71</v>
      </c>
      <c r="G52" s="10" t="s">
        <v>81</v>
      </c>
      <c r="H52" s="10"/>
      <c r="I52" s="10" t="s">
        <v>0</v>
      </c>
      <c r="J52" s="10"/>
      <c r="K52" s="11">
        <f>53759930</f>
        <v>53759930</v>
      </c>
      <c r="L52" s="11"/>
    </row>
    <row r="53" spans="1:12" s="1" customFormat="1" ht="13.9" customHeight="1">
      <c r="A53" s="20" t="s">
        <v>82</v>
      </c>
      <c r="B53" s="20"/>
      <c r="C53" s="9" t="s">
        <v>14</v>
      </c>
      <c r="D53" s="9"/>
      <c r="E53" s="9"/>
      <c r="F53" s="4" t="s">
        <v>71</v>
      </c>
      <c r="G53" s="10" t="s">
        <v>81</v>
      </c>
      <c r="H53" s="10"/>
      <c r="I53" s="10" t="s">
        <v>83</v>
      </c>
      <c r="J53" s="10"/>
      <c r="K53" s="11">
        <f>53759930</f>
        <v>53759930</v>
      </c>
      <c r="L53" s="11"/>
    </row>
    <row r="54" spans="1:12" s="1" customFormat="1" ht="13.9" customHeight="1">
      <c r="A54" s="20" t="s">
        <v>84</v>
      </c>
      <c r="B54" s="20"/>
      <c r="C54" s="9" t="s">
        <v>14</v>
      </c>
      <c r="D54" s="9"/>
      <c r="E54" s="9"/>
      <c r="F54" s="4" t="s">
        <v>85</v>
      </c>
      <c r="G54" s="10" t="s">
        <v>0</v>
      </c>
      <c r="H54" s="10"/>
      <c r="I54" s="10" t="s">
        <v>0</v>
      </c>
      <c r="J54" s="10"/>
      <c r="K54" s="11">
        <f>5456572</f>
        <v>5456572</v>
      </c>
      <c r="L54" s="11"/>
    </row>
    <row r="55" spans="1:12" s="1" customFormat="1" ht="24" customHeight="1">
      <c r="A55" s="20" t="s">
        <v>86</v>
      </c>
      <c r="B55" s="20"/>
      <c r="C55" s="9" t="s">
        <v>14</v>
      </c>
      <c r="D55" s="9"/>
      <c r="E55" s="9"/>
      <c r="F55" s="4" t="s">
        <v>85</v>
      </c>
      <c r="G55" s="10" t="s">
        <v>87</v>
      </c>
      <c r="H55" s="10"/>
      <c r="I55" s="10" t="s">
        <v>0</v>
      </c>
      <c r="J55" s="10"/>
      <c r="K55" s="11">
        <f>5456572</f>
        <v>5456572</v>
      </c>
      <c r="L55" s="11"/>
    </row>
    <row r="56" spans="1:12" s="1" customFormat="1" ht="34.15" customHeight="1">
      <c r="A56" s="20" t="s">
        <v>88</v>
      </c>
      <c r="B56" s="20"/>
      <c r="C56" s="9" t="s">
        <v>14</v>
      </c>
      <c r="D56" s="9"/>
      <c r="E56" s="9"/>
      <c r="F56" s="4" t="s">
        <v>85</v>
      </c>
      <c r="G56" s="10" t="s">
        <v>89</v>
      </c>
      <c r="H56" s="10"/>
      <c r="I56" s="10" t="s">
        <v>0</v>
      </c>
      <c r="J56" s="10"/>
      <c r="K56" s="11">
        <f>456572</f>
        <v>456572</v>
      </c>
      <c r="L56" s="11"/>
    </row>
    <row r="57" spans="1:12" s="1" customFormat="1" ht="24" customHeight="1">
      <c r="A57" s="20" t="s">
        <v>90</v>
      </c>
      <c r="B57" s="20"/>
      <c r="C57" s="9" t="s">
        <v>14</v>
      </c>
      <c r="D57" s="9"/>
      <c r="E57" s="9"/>
      <c r="F57" s="4" t="s">
        <v>85</v>
      </c>
      <c r="G57" s="10" t="s">
        <v>91</v>
      </c>
      <c r="H57" s="10"/>
      <c r="I57" s="10" t="s">
        <v>0</v>
      </c>
      <c r="J57" s="10"/>
      <c r="K57" s="11">
        <f>456572</f>
        <v>456572</v>
      </c>
      <c r="L57" s="11"/>
    </row>
    <row r="58" spans="1:12" s="1" customFormat="1" ht="24" customHeight="1">
      <c r="A58" s="20" t="s">
        <v>92</v>
      </c>
      <c r="B58" s="20"/>
      <c r="C58" s="9" t="s">
        <v>14</v>
      </c>
      <c r="D58" s="9"/>
      <c r="E58" s="9"/>
      <c r="F58" s="4" t="s">
        <v>85</v>
      </c>
      <c r="G58" s="10" t="s">
        <v>93</v>
      </c>
      <c r="H58" s="10"/>
      <c r="I58" s="10" t="s">
        <v>0</v>
      </c>
      <c r="J58" s="10"/>
      <c r="K58" s="11">
        <f>456572</f>
        <v>456572</v>
      </c>
      <c r="L58" s="11"/>
    </row>
    <row r="59" spans="1:12" s="1" customFormat="1" ht="24" customHeight="1">
      <c r="A59" s="20" t="s">
        <v>31</v>
      </c>
      <c r="B59" s="20"/>
      <c r="C59" s="9" t="s">
        <v>14</v>
      </c>
      <c r="D59" s="9"/>
      <c r="E59" s="9"/>
      <c r="F59" s="4" t="s">
        <v>85</v>
      </c>
      <c r="G59" s="10" t="s">
        <v>93</v>
      </c>
      <c r="H59" s="10"/>
      <c r="I59" s="10" t="s">
        <v>32</v>
      </c>
      <c r="J59" s="10"/>
      <c r="K59" s="11">
        <f>456572</f>
        <v>456572</v>
      </c>
      <c r="L59" s="11"/>
    </row>
    <row r="60" spans="1:12" s="1" customFormat="1" ht="24" customHeight="1">
      <c r="A60" s="20" t="s">
        <v>94</v>
      </c>
      <c r="B60" s="20"/>
      <c r="C60" s="9" t="s">
        <v>14</v>
      </c>
      <c r="D60" s="9"/>
      <c r="E60" s="9"/>
      <c r="F60" s="4" t="s">
        <v>85</v>
      </c>
      <c r="G60" s="10" t="s">
        <v>95</v>
      </c>
      <c r="H60" s="10"/>
      <c r="I60" s="10" t="s">
        <v>0</v>
      </c>
      <c r="J60" s="10"/>
      <c r="K60" s="11">
        <f>5000000</f>
        <v>5000000</v>
      </c>
      <c r="L60" s="11"/>
    </row>
    <row r="61" spans="1:12" s="1" customFormat="1" ht="34.15" customHeight="1">
      <c r="A61" s="20" t="s">
        <v>96</v>
      </c>
      <c r="B61" s="20"/>
      <c r="C61" s="9" t="s">
        <v>14</v>
      </c>
      <c r="D61" s="9"/>
      <c r="E61" s="9"/>
      <c r="F61" s="4" t="s">
        <v>85</v>
      </c>
      <c r="G61" s="10" t="s">
        <v>97</v>
      </c>
      <c r="H61" s="10"/>
      <c r="I61" s="10" t="s">
        <v>0</v>
      </c>
      <c r="J61" s="10"/>
      <c r="K61" s="11">
        <f>5000000</f>
        <v>5000000</v>
      </c>
      <c r="L61" s="11"/>
    </row>
    <row r="62" spans="1:12" s="1" customFormat="1" ht="34.15" customHeight="1">
      <c r="A62" s="20" t="s">
        <v>98</v>
      </c>
      <c r="B62" s="20"/>
      <c r="C62" s="9" t="s">
        <v>14</v>
      </c>
      <c r="D62" s="9"/>
      <c r="E62" s="9"/>
      <c r="F62" s="4" t="s">
        <v>85</v>
      </c>
      <c r="G62" s="10" t="s">
        <v>99</v>
      </c>
      <c r="H62" s="10"/>
      <c r="I62" s="10" t="s">
        <v>0</v>
      </c>
      <c r="J62" s="10"/>
      <c r="K62" s="11">
        <f>5000000</f>
        <v>5000000</v>
      </c>
      <c r="L62" s="11"/>
    </row>
    <row r="63" spans="1:12" s="1" customFormat="1" ht="13.9" customHeight="1">
      <c r="A63" s="20" t="s">
        <v>100</v>
      </c>
      <c r="B63" s="20"/>
      <c r="C63" s="9" t="s">
        <v>14</v>
      </c>
      <c r="D63" s="9"/>
      <c r="E63" s="9"/>
      <c r="F63" s="4" t="s">
        <v>85</v>
      </c>
      <c r="G63" s="10" t="s">
        <v>99</v>
      </c>
      <c r="H63" s="10"/>
      <c r="I63" s="10" t="s">
        <v>101</v>
      </c>
      <c r="J63" s="10"/>
      <c r="K63" s="11">
        <f>5000000</f>
        <v>5000000</v>
      </c>
      <c r="L63" s="11"/>
    </row>
    <row r="64" spans="1:12" s="1" customFormat="1" ht="13.9" customHeight="1">
      <c r="A64" s="20" t="s">
        <v>102</v>
      </c>
      <c r="B64" s="20"/>
      <c r="C64" s="9" t="s">
        <v>14</v>
      </c>
      <c r="D64" s="9"/>
      <c r="E64" s="9"/>
      <c r="F64" s="4" t="s">
        <v>103</v>
      </c>
      <c r="G64" s="10" t="s">
        <v>0</v>
      </c>
      <c r="H64" s="10"/>
      <c r="I64" s="10" t="s">
        <v>0</v>
      </c>
      <c r="J64" s="10"/>
      <c r="K64" s="11">
        <f>584364</f>
        <v>584364</v>
      </c>
      <c r="L64" s="11"/>
    </row>
    <row r="65" spans="1:12" s="1" customFormat="1" ht="13.9" customHeight="1">
      <c r="A65" s="20" t="s">
        <v>104</v>
      </c>
      <c r="B65" s="20"/>
      <c r="C65" s="9" t="s">
        <v>14</v>
      </c>
      <c r="D65" s="9"/>
      <c r="E65" s="9"/>
      <c r="F65" s="4" t="s">
        <v>105</v>
      </c>
      <c r="G65" s="10" t="s">
        <v>0</v>
      </c>
      <c r="H65" s="10"/>
      <c r="I65" s="10" t="s">
        <v>0</v>
      </c>
      <c r="J65" s="10"/>
      <c r="K65" s="11">
        <f>34364</f>
        <v>34364</v>
      </c>
      <c r="L65" s="11"/>
    </row>
    <row r="66" spans="1:12" s="1" customFormat="1" ht="34.15" customHeight="1">
      <c r="A66" s="20" t="s">
        <v>41</v>
      </c>
      <c r="B66" s="20"/>
      <c r="C66" s="9" t="s">
        <v>14</v>
      </c>
      <c r="D66" s="9"/>
      <c r="E66" s="9"/>
      <c r="F66" s="4" t="s">
        <v>105</v>
      </c>
      <c r="G66" s="10" t="s">
        <v>106</v>
      </c>
      <c r="H66" s="10"/>
      <c r="I66" s="10" t="s">
        <v>0</v>
      </c>
      <c r="J66" s="10"/>
      <c r="K66" s="11">
        <f>34364</f>
        <v>34364</v>
      </c>
      <c r="L66" s="11"/>
    </row>
    <row r="67" spans="1:12" s="1" customFormat="1" ht="45" customHeight="1">
      <c r="A67" s="20" t="s">
        <v>107</v>
      </c>
      <c r="B67" s="20"/>
      <c r="C67" s="9" t="s">
        <v>14</v>
      </c>
      <c r="D67" s="9"/>
      <c r="E67" s="9"/>
      <c r="F67" s="4" t="s">
        <v>105</v>
      </c>
      <c r="G67" s="10" t="s">
        <v>108</v>
      </c>
      <c r="H67" s="10"/>
      <c r="I67" s="10" t="s">
        <v>0</v>
      </c>
      <c r="J67" s="10"/>
      <c r="K67" s="11">
        <f>34364</f>
        <v>34364</v>
      </c>
      <c r="L67" s="11"/>
    </row>
    <row r="68" spans="1:12" s="1" customFormat="1" ht="13.9" customHeight="1">
      <c r="A68" s="20" t="s">
        <v>45</v>
      </c>
      <c r="B68" s="20"/>
      <c r="C68" s="9" t="s">
        <v>14</v>
      </c>
      <c r="D68" s="9"/>
      <c r="E68" s="9"/>
      <c r="F68" s="4" t="s">
        <v>105</v>
      </c>
      <c r="G68" s="10" t="s">
        <v>108</v>
      </c>
      <c r="H68" s="10"/>
      <c r="I68" s="10" t="s">
        <v>46</v>
      </c>
      <c r="J68" s="10"/>
      <c r="K68" s="11">
        <f>34364</f>
        <v>34364</v>
      </c>
      <c r="L68" s="11"/>
    </row>
    <row r="69" spans="1:12" s="1" customFormat="1" ht="13.9" customHeight="1">
      <c r="A69" s="20" t="s">
        <v>109</v>
      </c>
      <c r="B69" s="20"/>
      <c r="C69" s="9" t="s">
        <v>14</v>
      </c>
      <c r="D69" s="9"/>
      <c r="E69" s="9"/>
      <c r="F69" s="4" t="s">
        <v>110</v>
      </c>
      <c r="G69" s="10" t="s">
        <v>0</v>
      </c>
      <c r="H69" s="10"/>
      <c r="I69" s="10" t="s">
        <v>0</v>
      </c>
      <c r="J69" s="10"/>
      <c r="K69" s="11">
        <f>550000</f>
        <v>550000</v>
      </c>
      <c r="L69" s="11"/>
    </row>
    <row r="70" spans="1:12" s="1" customFormat="1" ht="34.15" customHeight="1">
      <c r="A70" s="20" t="s">
        <v>111</v>
      </c>
      <c r="B70" s="20"/>
      <c r="C70" s="9" t="s">
        <v>14</v>
      </c>
      <c r="D70" s="9"/>
      <c r="E70" s="9"/>
      <c r="F70" s="4" t="s">
        <v>110</v>
      </c>
      <c r="G70" s="10" t="s">
        <v>112</v>
      </c>
      <c r="H70" s="10"/>
      <c r="I70" s="10" t="s">
        <v>0</v>
      </c>
      <c r="J70" s="10"/>
      <c r="K70" s="11">
        <f>550000</f>
        <v>550000</v>
      </c>
      <c r="L70" s="11"/>
    </row>
    <row r="71" spans="1:12" s="1" customFormat="1" ht="24" customHeight="1">
      <c r="A71" s="20" t="s">
        <v>113</v>
      </c>
      <c r="B71" s="20"/>
      <c r="C71" s="9" t="s">
        <v>14</v>
      </c>
      <c r="D71" s="9"/>
      <c r="E71" s="9"/>
      <c r="F71" s="4" t="s">
        <v>110</v>
      </c>
      <c r="G71" s="10" t="s">
        <v>114</v>
      </c>
      <c r="H71" s="10"/>
      <c r="I71" s="10" t="s">
        <v>0</v>
      </c>
      <c r="J71" s="10"/>
      <c r="K71" s="11">
        <f>550000</f>
        <v>550000</v>
      </c>
      <c r="L71" s="11"/>
    </row>
    <row r="72" spans="1:12" s="1" customFormat="1" ht="24" customHeight="1">
      <c r="A72" s="20" t="s">
        <v>115</v>
      </c>
      <c r="B72" s="20"/>
      <c r="C72" s="9" t="s">
        <v>14</v>
      </c>
      <c r="D72" s="9"/>
      <c r="E72" s="9"/>
      <c r="F72" s="4" t="s">
        <v>110</v>
      </c>
      <c r="G72" s="10" t="s">
        <v>116</v>
      </c>
      <c r="H72" s="10"/>
      <c r="I72" s="10" t="s">
        <v>0</v>
      </c>
      <c r="J72" s="10"/>
      <c r="K72" s="11">
        <f>550000</f>
        <v>550000</v>
      </c>
      <c r="L72" s="11"/>
    </row>
    <row r="73" spans="1:12" s="1" customFormat="1" ht="24" customHeight="1">
      <c r="A73" s="20" t="s">
        <v>31</v>
      </c>
      <c r="B73" s="20"/>
      <c r="C73" s="9" t="s">
        <v>14</v>
      </c>
      <c r="D73" s="9"/>
      <c r="E73" s="9"/>
      <c r="F73" s="4" t="s">
        <v>110</v>
      </c>
      <c r="G73" s="10" t="s">
        <v>116</v>
      </c>
      <c r="H73" s="10"/>
      <c r="I73" s="10" t="s">
        <v>32</v>
      </c>
      <c r="J73" s="10"/>
      <c r="K73" s="11">
        <f>550000</f>
        <v>550000</v>
      </c>
      <c r="L73" s="11"/>
    </row>
    <row r="74" spans="1:12" s="1" customFormat="1" ht="13.9" customHeight="1">
      <c r="A74" s="20" t="s">
        <v>117</v>
      </c>
      <c r="B74" s="20"/>
      <c r="C74" s="9" t="s">
        <v>14</v>
      </c>
      <c r="D74" s="9"/>
      <c r="E74" s="9"/>
      <c r="F74" s="4" t="s">
        <v>118</v>
      </c>
      <c r="G74" s="10" t="s">
        <v>0</v>
      </c>
      <c r="H74" s="10"/>
      <c r="I74" s="10" t="s">
        <v>0</v>
      </c>
      <c r="J74" s="10"/>
      <c r="K74" s="11">
        <f t="shared" ref="K74:K80" si="1">300000</f>
        <v>300000</v>
      </c>
      <c r="L74" s="11"/>
    </row>
    <row r="75" spans="1:12" s="1" customFormat="1" ht="13.9" customHeight="1">
      <c r="A75" s="20" t="s">
        <v>119</v>
      </c>
      <c r="B75" s="20"/>
      <c r="C75" s="9" t="s">
        <v>14</v>
      </c>
      <c r="D75" s="9"/>
      <c r="E75" s="9"/>
      <c r="F75" s="4" t="s">
        <v>120</v>
      </c>
      <c r="G75" s="10" t="s">
        <v>0</v>
      </c>
      <c r="H75" s="10"/>
      <c r="I75" s="10" t="s">
        <v>0</v>
      </c>
      <c r="J75" s="10"/>
      <c r="K75" s="11">
        <f t="shared" si="1"/>
        <v>300000</v>
      </c>
      <c r="L75" s="11"/>
    </row>
    <row r="76" spans="1:12" s="1" customFormat="1" ht="24" customHeight="1">
      <c r="A76" s="20" t="s">
        <v>121</v>
      </c>
      <c r="B76" s="20"/>
      <c r="C76" s="9" t="s">
        <v>14</v>
      </c>
      <c r="D76" s="9"/>
      <c r="E76" s="9"/>
      <c r="F76" s="4" t="s">
        <v>120</v>
      </c>
      <c r="G76" s="10" t="s">
        <v>122</v>
      </c>
      <c r="H76" s="10"/>
      <c r="I76" s="10" t="s">
        <v>0</v>
      </c>
      <c r="J76" s="10"/>
      <c r="K76" s="11">
        <f t="shared" si="1"/>
        <v>300000</v>
      </c>
      <c r="L76" s="11"/>
    </row>
    <row r="77" spans="1:12" s="1" customFormat="1" ht="34.15" customHeight="1">
      <c r="A77" s="20" t="s">
        <v>123</v>
      </c>
      <c r="B77" s="20"/>
      <c r="C77" s="9" t="s">
        <v>14</v>
      </c>
      <c r="D77" s="9"/>
      <c r="E77" s="9"/>
      <c r="F77" s="4" t="s">
        <v>120</v>
      </c>
      <c r="G77" s="10" t="s">
        <v>124</v>
      </c>
      <c r="H77" s="10"/>
      <c r="I77" s="10" t="s">
        <v>0</v>
      </c>
      <c r="J77" s="10"/>
      <c r="K77" s="11">
        <f t="shared" si="1"/>
        <v>300000</v>
      </c>
      <c r="L77" s="11"/>
    </row>
    <row r="78" spans="1:12" s="1" customFormat="1" ht="34.15" customHeight="1">
      <c r="A78" s="20" t="s">
        <v>125</v>
      </c>
      <c r="B78" s="20"/>
      <c r="C78" s="9" t="s">
        <v>14</v>
      </c>
      <c r="D78" s="9"/>
      <c r="E78" s="9"/>
      <c r="F78" s="4" t="s">
        <v>120</v>
      </c>
      <c r="G78" s="10" t="s">
        <v>126</v>
      </c>
      <c r="H78" s="10"/>
      <c r="I78" s="10" t="s">
        <v>0</v>
      </c>
      <c r="J78" s="10"/>
      <c r="K78" s="11">
        <f t="shared" si="1"/>
        <v>300000</v>
      </c>
      <c r="L78" s="11"/>
    </row>
    <row r="79" spans="1:12" s="1" customFormat="1" ht="24" customHeight="1">
      <c r="A79" s="20" t="s">
        <v>127</v>
      </c>
      <c r="B79" s="20"/>
      <c r="C79" s="9" t="s">
        <v>14</v>
      </c>
      <c r="D79" s="9"/>
      <c r="E79" s="9"/>
      <c r="F79" s="4" t="s">
        <v>120</v>
      </c>
      <c r="G79" s="10" t="s">
        <v>128</v>
      </c>
      <c r="H79" s="10"/>
      <c r="I79" s="10" t="s">
        <v>0</v>
      </c>
      <c r="J79" s="10"/>
      <c r="K79" s="11">
        <f t="shared" si="1"/>
        <v>300000</v>
      </c>
      <c r="L79" s="11"/>
    </row>
    <row r="80" spans="1:12" s="1" customFormat="1" ht="24" customHeight="1">
      <c r="A80" s="20" t="s">
        <v>129</v>
      </c>
      <c r="B80" s="20"/>
      <c r="C80" s="9" t="s">
        <v>14</v>
      </c>
      <c r="D80" s="9"/>
      <c r="E80" s="9"/>
      <c r="F80" s="4" t="s">
        <v>120</v>
      </c>
      <c r="G80" s="10" t="s">
        <v>128</v>
      </c>
      <c r="H80" s="10"/>
      <c r="I80" s="10" t="s">
        <v>130</v>
      </c>
      <c r="J80" s="10"/>
      <c r="K80" s="11">
        <f t="shared" si="1"/>
        <v>300000</v>
      </c>
      <c r="L80" s="11"/>
    </row>
    <row r="81" spans="1:12" s="1" customFormat="1" ht="15" customHeight="1">
      <c r="A81" s="23" t="s">
        <v>131</v>
      </c>
      <c r="B81" s="23"/>
      <c r="C81" s="23"/>
      <c r="D81" s="23"/>
      <c r="E81" s="23"/>
      <c r="F81" s="23"/>
      <c r="G81" s="23"/>
      <c r="H81" s="23"/>
      <c r="I81" s="23"/>
      <c r="J81" s="23"/>
      <c r="K81" s="24">
        <f>81776936</f>
        <v>81776936</v>
      </c>
      <c r="L81" s="24"/>
    </row>
    <row r="82" spans="1:12" s="1" customFormat="1" ht="13.9" customHeight="1">
      <c r="A82" s="25" t="s">
        <v>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s="1" customFormat="1" ht="13.9" customHeight="1">
      <c r="A83" s="25" t="s">
        <v>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s="1" customFormat="1" ht="13.9" customHeight="1">
      <c r="A84" s="25" t="s">
        <v>0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s="1" customFormat="1" ht="13.9" customHeight="1">
      <c r="A85" s="13" t="s">
        <v>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" customFormat="1" ht="6" customHeight="1">
      <c r="A86" s="13" t="s">
        <v>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1" customFormat="1" ht="13.9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</sheetData>
  <mergeCells count="385">
    <mergeCell ref="A87:L87"/>
    <mergeCell ref="F2:V2"/>
    <mergeCell ref="A81:J81"/>
    <mergeCell ref="K81:L81"/>
    <mergeCell ref="A82:L82"/>
    <mergeCell ref="A83:L83"/>
    <mergeCell ref="A84:L84"/>
    <mergeCell ref="A85:L85"/>
    <mergeCell ref="A79:B79"/>
    <mergeCell ref="A80:B80"/>
    <mergeCell ref="A86:L86"/>
    <mergeCell ref="A78:B78"/>
    <mergeCell ref="C78:E78"/>
    <mergeCell ref="G78:H78"/>
    <mergeCell ref="I78:J78"/>
    <mergeCell ref="K78:L78"/>
    <mergeCell ref="C76:E76"/>
    <mergeCell ref="G76:H76"/>
    <mergeCell ref="I76:J76"/>
    <mergeCell ref="K76:L76"/>
    <mergeCell ref="A77:B77"/>
    <mergeCell ref="C80:E80"/>
    <mergeCell ref="G80:H80"/>
    <mergeCell ref="I80:J80"/>
    <mergeCell ref="K80:L80"/>
    <mergeCell ref="C74:E74"/>
    <mergeCell ref="G74:H74"/>
    <mergeCell ref="I74:J74"/>
    <mergeCell ref="K74:L74"/>
    <mergeCell ref="A75:B75"/>
    <mergeCell ref="C79:E79"/>
    <mergeCell ref="G79:H79"/>
    <mergeCell ref="I79:J79"/>
    <mergeCell ref="K79:L79"/>
    <mergeCell ref="A76:B76"/>
    <mergeCell ref="C72:E72"/>
    <mergeCell ref="G72:H72"/>
    <mergeCell ref="I72:J72"/>
    <mergeCell ref="K72:L72"/>
    <mergeCell ref="A73:B73"/>
    <mergeCell ref="C77:E77"/>
    <mergeCell ref="G77:H77"/>
    <mergeCell ref="I77:J77"/>
    <mergeCell ref="K77:L77"/>
    <mergeCell ref="A74:B74"/>
    <mergeCell ref="C70:E70"/>
    <mergeCell ref="G70:H70"/>
    <mergeCell ref="I70:J70"/>
    <mergeCell ref="K70:L70"/>
    <mergeCell ref="A71:B71"/>
    <mergeCell ref="C75:E75"/>
    <mergeCell ref="G75:H75"/>
    <mergeCell ref="I75:J75"/>
    <mergeCell ref="K75:L75"/>
    <mergeCell ref="A72:B72"/>
    <mergeCell ref="C68:E68"/>
    <mergeCell ref="G68:H68"/>
    <mergeCell ref="I68:J68"/>
    <mergeCell ref="K68:L68"/>
    <mergeCell ref="A69:B69"/>
    <mergeCell ref="C73:E73"/>
    <mergeCell ref="G73:H73"/>
    <mergeCell ref="I73:J73"/>
    <mergeCell ref="K73:L73"/>
    <mergeCell ref="A70:B70"/>
    <mergeCell ref="C66:E66"/>
    <mergeCell ref="G66:H66"/>
    <mergeCell ref="I66:J66"/>
    <mergeCell ref="K66:L66"/>
    <mergeCell ref="A67:B67"/>
    <mergeCell ref="C71:E71"/>
    <mergeCell ref="G71:H71"/>
    <mergeCell ref="I71:J71"/>
    <mergeCell ref="K71:L71"/>
    <mergeCell ref="A68:B68"/>
    <mergeCell ref="C64:E64"/>
    <mergeCell ref="G64:H64"/>
    <mergeCell ref="I64:J64"/>
    <mergeCell ref="K64:L64"/>
    <mergeCell ref="A65:B65"/>
    <mergeCell ref="C69:E69"/>
    <mergeCell ref="G69:H69"/>
    <mergeCell ref="I69:J69"/>
    <mergeCell ref="K69:L69"/>
    <mergeCell ref="A66:B66"/>
    <mergeCell ref="C62:E62"/>
    <mergeCell ref="G62:H62"/>
    <mergeCell ref="I62:J62"/>
    <mergeCell ref="K62:L62"/>
    <mergeCell ref="A63:B63"/>
    <mergeCell ref="C67:E67"/>
    <mergeCell ref="G67:H67"/>
    <mergeCell ref="I67:J67"/>
    <mergeCell ref="K67:L67"/>
    <mergeCell ref="A64:B64"/>
    <mergeCell ref="C60:E60"/>
    <mergeCell ref="G60:H60"/>
    <mergeCell ref="I60:J60"/>
    <mergeCell ref="K60:L60"/>
    <mergeCell ref="A61:B61"/>
    <mergeCell ref="C65:E65"/>
    <mergeCell ref="G65:H65"/>
    <mergeCell ref="I65:J65"/>
    <mergeCell ref="K65:L65"/>
    <mergeCell ref="A62:B62"/>
    <mergeCell ref="C58:E58"/>
    <mergeCell ref="G58:H58"/>
    <mergeCell ref="I58:J58"/>
    <mergeCell ref="K58:L58"/>
    <mergeCell ref="A59:B59"/>
    <mergeCell ref="C63:E63"/>
    <mergeCell ref="G63:H63"/>
    <mergeCell ref="I63:J63"/>
    <mergeCell ref="K63:L63"/>
    <mergeCell ref="A60:B60"/>
    <mergeCell ref="C56:E56"/>
    <mergeCell ref="G56:H56"/>
    <mergeCell ref="I56:J56"/>
    <mergeCell ref="K56:L56"/>
    <mergeCell ref="A57:B57"/>
    <mergeCell ref="C61:E61"/>
    <mergeCell ref="G61:H61"/>
    <mergeCell ref="I61:J61"/>
    <mergeCell ref="K61:L61"/>
    <mergeCell ref="A58:B58"/>
    <mergeCell ref="C54:E54"/>
    <mergeCell ref="G54:H54"/>
    <mergeCell ref="I54:J54"/>
    <mergeCell ref="K54:L54"/>
    <mergeCell ref="A55:B55"/>
    <mergeCell ref="C59:E59"/>
    <mergeCell ref="G59:H59"/>
    <mergeCell ref="I59:J59"/>
    <mergeCell ref="K59:L59"/>
    <mergeCell ref="A56:B56"/>
    <mergeCell ref="C52:E52"/>
    <mergeCell ref="G52:H52"/>
    <mergeCell ref="I52:J52"/>
    <mergeCell ref="K52:L52"/>
    <mergeCell ref="A53:B53"/>
    <mergeCell ref="C57:E57"/>
    <mergeCell ref="G57:H57"/>
    <mergeCell ref="I57:J57"/>
    <mergeCell ref="K57:L57"/>
    <mergeCell ref="A54:B54"/>
    <mergeCell ref="C50:E50"/>
    <mergeCell ref="G50:H50"/>
    <mergeCell ref="I50:J50"/>
    <mergeCell ref="K50:L50"/>
    <mergeCell ref="A51:B51"/>
    <mergeCell ref="C55:E55"/>
    <mergeCell ref="G55:H55"/>
    <mergeCell ref="I55:J55"/>
    <mergeCell ref="K55:L55"/>
    <mergeCell ref="A52:B52"/>
    <mergeCell ref="C48:E48"/>
    <mergeCell ref="G48:H48"/>
    <mergeCell ref="I48:J48"/>
    <mergeCell ref="K48:L48"/>
    <mergeCell ref="A49:B49"/>
    <mergeCell ref="C53:E53"/>
    <mergeCell ref="G53:H53"/>
    <mergeCell ref="I53:J53"/>
    <mergeCell ref="K53:L53"/>
    <mergeCell ref="A50:B50"/>
    <mergeCell ref="C46:E46"/>
    <mergeCell ref="G46:H46"/>
    <mergeCell ref="I46:J46"/>
    <mergeCell ref="K46:L46"/>
    <mergeCell ref="A47:B47"/>
    <mergeCell ref="C51:E51"/>
    <mergeCell ref="G51:H51"/>
    <mergeCell ref="I51:J51"/>
    <mergeCell ref="K51:L51"/>
    <mergeCell ref="A48:B48"/>
    <mergeCell ref="C44:E44"/>
    <mergeCell ref="G44:H44"/>
    <mergeCell ref="I44:J44"/>
    <mergeCell ref="K44:L44"/>
    <mergeCell ref="A45:B45"/>
    <mergeCell ref="C49:E49"/>
    <mergeCell ref="G49:H49"/>
    <mergeCell ref="I49:J49"/>
    <mergeCell ref="K49:L49"/>
    <mergeCell ref="A46:B46"/>
    <mergeCell ref="C42:E42"/>
    <mergeCell ref="G42:H42"/>
    <mergeCell ref="I42:J42"/>
    <mergeCell ref="K42:L42"/>
    <mergeCell ref="A43:B43"/>
    <mergeCell ref="C47:E47"/>
    <mergeCell ref="G47:H47"/>
    <mergeCell ref="I47:J47"/>
    <mergeCell ref="K47:L47"/>
    <mergeCell ref="A44:B44"/>
    <mergeCell ref="C40:E40"/>
    <mergeCell ref="G40:H40"/>
    <mergeCell ref="I40:J40"/>
    <mergeCell ref="K40:L40"/>
    <mergeCell ref="A41:B41"/>
    <mergeCell ref="C45:E45"/>
    <mergeCell ref="G45:H45"/>
    <mergeCell ref="I45:J45"/>
    <mergeCell ref="K45:L45"/>
    <mergeCell ref="A42:B42"/>
    <mergeCell ref="C38:E38"/>
    <mergeCell ref="G38:H38"/>
    <mergeCell ref="I38:J38"/>
    <mergeCell ref="K38:L38"/>
    <mergeCell ref="A39:B39"/>
    <mergeCell ref="C43:E43"/>
    <mergeCell ref="G43:H43"/>
    <mergeCell ref="I43:J43"/>
    <mergeCell ref="K43:L43"/>
    <mergeCell ref="A40:B40"/>
    <mergeCell ref="C36:E36"/>
    <mergeCell ref="G36:H36"/>
    <mergeCell ref="I36:J36"/>
    <mergeCell ref="K36:L36"/>
    <mergeCell ref="A37:B37"/>
    <mergeCell ref="C41:E41"/>
    <mergeCell ref="G41:H41"/>
    <mergeCell ref="I41:J41"/>
    <mergeCell ref="K41:L41"/>
    <mergeCell ref="A38:B38"/>
    <mergeCell ref="C34:E34"/>
    <mergeCell ref="G34:H34"/>
    <mergeCell ref="I34:J34"/>
    <mergeCell ref="K34:L34"/>
    <mergeCell ref="A35:B35"/>
    <mergeCell ref="C39:E39"/>
    <mergeCell ref="G39:H39"/>
    <mergeCell ref="I39:J39"/>
    <mergeCell ref="K39:L39"/>
    <mergeCell ref="A36:B36"/>
    <mergeCell ref="C32:E32"/>
    <mergeCell ref="G32:H32"/>
    <mergeCell ref="I32:J32"/>
    <mergeCell ref="K32:L32"/>
    <mergeCell ref="A33:B33"/>
    <mergeCell ref="C37:E37"/>
    <mergeCell ref="G37:H37"/>
    <mergeCell ref="I37:J37"/>
    <mergeCell ref="K37:L37"/>
    <mergeCell ref="A34:B34"/>
    <mergeCell ref="C30:E30"/>
    <mergeCell ref="G30:H30"/>
    <mergeCell ref="I30:J30"/>
    <mergeCell ref="K30:L30"/>
    <mergeCell ref="A31:B31"/>
    <mergeCell ref="C35:E35"/>
    <mergeCell ref="G35:H35"/>
    <mergeCell ref="I35:J35"/>
    <mergeCell ref="K35:L35"/>
    <mergeCell ref="A32:B32"/>
    <mergeCell ref="C28:E28"/>
    <mergeCell ref="G28:H28"/>
    <mergeCell ref="I28:J28"/>
    <mergeCell ref="K28:L28"/>
    <mergeCell ref="A29:B29"/>
    <mergeCell ref="C33:E33"/>
    <mergeCell ref="G33:H33"/>
    <mergeCell ref="I33:J33"/>
    <mergeCell ref="K33:L33"/>
    <mergeCell ref="A30:B30"/>
    <mergeCell ref="C26:E26"/>
    <mergeCell ref="G26:H26"/>
    <mergeCell ref="I26:J26"/>
    <mergeCell ref="K26:L26"/>
    <mergeCell ref="A27:B27"/>
    <mergeCell ref="C31:E31"/>
    <mergeCell ref="G31:H31"/>
    <mergeCell ref="I31:J31"/>
    <mergeCell ref="K31:L31"/>
    <mergeCell ref="A28:B28"/>
    <mergeCell ref="C24:E24"/>
    <mergeCell ref="G24:H24"/>
    <mergeCell ref="I24:J24"/>
    <mergeCell ref="K24:L24"/>
    <mergeCell ref="A25:B25"/>
    <mergeCell ref="C29:E29"/>
    <mergeCell ref="G29:H29"/>
    <mergeCell ref="I29:J29"/>
    <mergeCell ref="K29:L29"/>
    <mergeCell ref="A26:B26"/>
    <mergeCell ref="C22:E22"/>
    <mergeCell ref="G22:H22"/>
    <mergeCell ref="I22:J22"/>
    <mergeCell ref="K22:L22"/>
    <mergeCell ref="A23:B23"/>
    <mergeCell ref="C27:E27"/>
    <mergeCell ref="G27:H27"/>
    <mergeCell ref="I27:J27"/>
    <mergeCell ref="K27:L27"/>
    <mergeCell ref="A24:B24"/>
    <mergeCell ref="C20:E20"/>
    <mergeCell ref="G20:H20"/>
    <mergeCell ref="I20:J20"/>
    <mergeCell ref="K20:L20"/>
    <mergeCell ref="A21:B21"/>
    <mergeCell ref="C25:E25"/>
    <mergeCell ref="G25:H25"/>
    <mergeCell ref="I25:J25"/>
    <mergeCell ref="K25:L25"/>
    <mergeCell ref="A22:B22"/>
    <mergeCell ref="C18:E18"/>
    <mergeCell ref="G18:H18"/>
    <mergeCell ref="I18:J18"/>
    <mergeCell ref="K18:L18"/>
    <mergeCell ref="A19:B19"/>
    <mergeCell ref="C23:E23"/>
    <mergeCell ref="G23:H23"/>
    <mergeCell ref="I23:J23"/>
    <mergeCell ref="K23:L23"/>
    <mergeCell ref="A20:B20"/>
    <mergeCell ref="C16:E16"/>
    <mergeCell ref="G16:H16"/>
    <mergeCell ref="I16:J16"/>
    <mergeCell ref="K16:L16"/>
    <mergeCell ref="A17:B17"/>
    <mergeCell ref="C21:E21"/>
    <mergeCell ref="G21:H21"/>
    <mergeCell ref="I21:J21"/>
    <mergeCell ref="K21:L21"/>
    <mergeCell ref="A18:B18"/>
    <mergeCell ref="C14:E14"/>
    <mergeCell ref="G14:H14"/>
    <mergeCell ref="I14:J14"/>
    <mergeCell ref="K14:L14"/>
    <mergeCell ref="A15:B15"/>
    <mergeCell ref="C19:E19"/>
    <mergeCell ref="G19:H19"/>
    <mergeCell ref="I19:J19"/>
    <mergeCell ref="K19:L19"/>
    <mergeCell ref="A16:B16"/>
    <mergeCell ref="C12:E12"/>
    <mergeCell ref="G12:H12"/>
    <mergeCell ref="I12:J12"/>
    <mergeCell ref="K12:L12"/>
    <mergeCell ref="A13:B13"/>
    <mergeCell ref="C17:E17"/>
    <mergeCell ref="G17:H17"/>
    <mergeCell ref="I17:J17"/>
    <mergeCell ref="K17:L17"/>
    <mergeCell ref="A14:B14"/>
    <mergeCell ref="C10:E10"/>
    <mergeCell ref="G10:H10"/>
    <mergeCell ref="I10:J10"/>
    <mergeCell ref="K10:L10"/>
    <mergeCell ref="A11:B11"/>
    <mergeCell ref="C15:E15"/>
    <mergeCell ref="G15:H15"/>
    <mergeCell ref="I15:J15"/>
    <mergeCell ref="K15:L15"/>
    <mergeCell ref="A12:B12"/>
    <mergeCell ref="C8:E8"/>
    <mergeCell ref="G8:H8"/>
    <mergeCell ref="I8:J8"/>
    <mergeCell ref="K8:L8"/>
    <mergeCell ref="A9:B9"/>
    <mergeCell ref="C13:E13"/>
    <mergeCell ref="G13:H13"/>
    <mergeCell ref="I13:J13"/>
    <mergeCell ref="K13:L13"/>
    <mergeCell ref="A10:B10"/>
    <mergeCell ref="H3:L3"/>
    <mergeCell ref="A4:L4"/>
    <mergeCell ref="A5:L5"/>
    <mergeCell ref="A6:B7"/>
    <mergeCell ref="C6:J6"/>
    <mergeCell ref="C11:E11"/>
    <mergeCell ref="G11:H11"/>
    <mergeCell ref="I11:J11"/>
    <mergeCell ref="K11:L11"/>
    <mergeCell ref="A8:B8"/>
    <mergeCell ref="C7:E7"/>
    <mergeCell ref="G7:H7"/>
    <mergeCell ref="I7:J7"/>
    <mergeCell ref="K6:L7"/>
    <mergeCell ref="F1:L1"/>
    <mergeCell ref="C9:E9"/>
    <mergeCell ref="G9:H9"/>
    <mergeCell ref="I9:J9"/>
    <mergeCell ref="K9:L9"/>
    <mergeCell ref="A3:G3"/>
  </mergeCells>
  <pageMargins left="0" right="0" top="0" bottom="0" header="0.51181102362204722" footer="0.51181102362204722"/>
  <pageSetup paperSize="9" firstPageNumber="42949672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2017-11-15T12:49:43Z</cp:lastPrinted>
  <dcterms:created xsi:type="dcterms:W3CDTF">2017-11-15T12:24:01Z</dcterms:created>
  <dcterms:modified xsi:type="dcterms:W3CDTF">2017-12-05T06:55:39Z</dcterms:modified>
</cp:coreProperties>
</file>