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" windowWidth="11340" windowHeight="6732"/>
  </bookViews>
  <sheets>
    <sheet name="Приложение№1_2019г." sheetId="1" r:id="rId1"/>
    <sheet name="Приложение №1А_2020-2021гг." sheetId="3" r:id="rId2"/>
  </sheets>
  <definedNames>
    <definedName name="_xlnm.Print_Area" localSheetId="1">'Приложение №1А_2020-2021гг.'!$A$1:$G$57</definedName>
    <definedName name="_xlnm.Print_Area" localSheetId="0">Приложение№1_2019г.!$A$1:$F$58</definedName>
  </definedNames>
  <calcPr calcId="145621"/>
</workbook>
</file>

<file path=xl/calcChain.xml><?xml version="1.0" encoding="utf-8"?>
<calcChain xmlns="http://schemas.openxmlformats.org/spreadsheetml/2006/main">
  <c r="F48" i="1" l="1"/>
  <c r="F47" i="1" s="1"/>
  <c r="F42" i="1" l="1"/>
  <c r="G35" i="3" l="1"/>
  <c r="F35" i="3"/>
  <c r="F35" i="1" l="1"/>
  <c r="G18" i="3" l="1"/>
  <c r="F18" i="3"/>
  <c r="G29" i="3" l="1"/>
  <c r="F29" i="3"/>
  <c r="F29" i="1" l="1"/>
  <c r="F18" i="1"/>
  <c r="G51" i="3" l="1"/>
  <c r="F34" i="1"/>
  <c r="F51" i="3"/>
  <c r="G34" i="3"/>
  <c r="F34" i="3"/>
  <c r="G17" i="3"/>
  <c r="G23" i="3"/>
  <c r="G22" i="3" s="1"/>
  <c r="G27" i="3"/>
  <c r="G39" i="3"/>
  <c r="G38" i="3" s="1"/>
  <c r="G49" i="3"/>
  <c r="G48" i="3" s="1"/>
  <c r="F49" i="3"/>
  <c r="F48" i="3" s="1"/>
  <c r="F39" i="3"/>
  <c r="F38" i="3" s="1"/>
  <c r="F27" i="3"/>
  <c r="F23" i="3"/>
  <c r="F22" i="3" s="1"/>
  <c r="F17" i="3"/>
  <c r="F53" i="1"/>
  <c r="F52" i="1" s="1"/>
  <c r="F27" i="1"/>
  <c r="F23" i="1"/>
  <c r="F22" i="1" s="1"/>
  <c r="F17" i="1"/>
  <c r="F39" i="1"/>
  <c r="F38" i="1" s="1"/>
  <c r="G26" i="3" l="1"/>
  <c r="G25" i="3" s="1"/>
  <c r="G16" i="3" s="1"/>
  <c r="F26" i="3"/>
  <c r="F25" i="3" s="1"/>
  <c r="F16" i="3" s="1"/>
  <c r="F26" i="1"/>
  <c r="F25" i="1" s="1"/>
  <c r="F16" i="1" s="1"/>
  <c r="F47" i="3"/>
  <c r="F42" i="3" s="1"/>
  <c r="F41" i="3" s="1"/>
  <c r="G47" i="3"/>
  <c r="G42" i="3" s="1"/>
  <c r="G41" i="3" s="1"/>
  <c r="F51" i="1"/>
  <c r="F41" i="1" s="1"/>
  <c r="F57" i="1" l="1"/>
  <c r="F53" i="3"/>
  <c r="G53" i="3"/>
</calcChain>
</file>

<file path=xl/sharedStrings.xml><?xml version="1.0" encoding="utf-8"?>
<sst xmlns="http://schemas.openxmlformats.org/spreadsheetml/2006/main" count="152" uniqueCount="85">
  <si>
    <t>Код по бюджетной классификации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</si>
  <si>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</si>
  <si>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</si>
  <si>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</si>
  <si>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</si>
  <si>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</si>
  <si>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</si>
  <si>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</si>
  <si>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</si>
  <si>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</si>
  <si>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</si>
  <si>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</si>
  <si>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</si>
  <si>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</si>
  <si>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</si>
  <si>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</si>
  <si>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</si>
  <si>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(рублей)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</si>
  <si>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</si>
  <si>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 в рамках непрограммных расходов органов Республики Крым (полномочия в сфере административной ответственности)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</si>
  <si>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</si>
  <si>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Земельный налог с организаций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</si>
  <si>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</si>
  <si>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000 1 00 00000 00 0000 000</t>
  </si>
  <si>
    <t>000 1 01 00000 00 0000 000</t>
  </si>
  <si>
    <t>000 1 01 02000 01 0000 000</t>
  </si>
  <si>
    <t>000 1 01 02010 01 1000 110</t>
  </si>
  <si>
    <t>000 1 05 00000 00 0000 000</t>
  </si>
  <si>
    <t>000 1 05 03000 01 0000 110</t>
  </si>
  <si>
    <t>000 1 05 03010 01 1000 110</t>
  </si>
  <si>
    <t>000 1 06 00000 00 0000 000</t>
  </si>
  <si>
    <t>000 1 06 06000 00 0000 110</t>
  </si>
  <si>
    <t>000 1 06 06030 00 0000 110</t>
  </si>
  <si>
    <t>000 1 06 06033 10 1000 110</t>
  </si>
  <si>
    <t>000 1 11 00000 00 0000 000</t>
  </si>
  <si>
    <t>000 1 11 05000 00 0000 120</t>
  </si>
  <si>
    <t>000 1 11 05025 10 0000 120</t>
  </si>
  <si>
    <t>000 2 00 00000 00 0000 000</t>
  </si>
  <si>
    <t>000 2 02 00000 00 0000 000</t>
  </si>
  <si>
    <t>Всего доходов</t>
  </si>
  <si>
    <t>2020 год, сумма</t>
  </si>
  <si>
    <t>Сумма</t>
  </si>
  <si>
    <t>Приложение 1-А</t>
  </si>
  <si>
    <t>Нижнегорского района Республики Крым</t>
  </si>
  <si>
    <t xml:space="preserve">Наименование дохода </t>
  </si>
  <si>
    <t>Наименование дохода</t>
  </si>
  <si>
    <t>Приложение 1</t>
  </si>
  <si>
    <t>от________2018 года №_____</t>
  </si>
  <si>
    <t>на 2019 год и плановый период 2020 и 2021 годов»</t>
  </si>
  <si>
    <t>000 1 01 02020 01 1000 110</t>
  </si>
  <si>
    <t>000 1 01 02030 01 1000 110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</si>
  <si>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</si>
  <si>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</si>
  <si>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000 1 06 06043 10 1000 110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</si>
  <si>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</si>
  <si>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</si>
  <si>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</si>
  <si>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000 2 02 30000 00 0000 150</t>
  </si>
  <si>
    <t>000 2 02 30024 00 0000 150</t>
  </si>
  <si>
    <t>000 2 02 30024 10 0000 150</t>
  </si>
  <si>
    <t>000 2 02 30024 10 0002 150</t>
  </si>
  <si>
    <t>000 2 02 35118 00 0000 150</t>
  </si>
  <si>
    <t>000 2 02 35118 10 0000 150</t>
  </si>
  <si>
    <t>2021 год, сумма</t>
  </si>
  <si>
    <t xml:space="preserve">к решению Нижнегорского сельского совета </t>
  </si>
  <si>
    <t>«О бюджете Нижнегорского сельского поселения</t>
  </si>
  <si>
    <t>Объем поступлений доходов в бюджет Нижнегорского сельского поселения
Нижнегорского района Республики Крым по кодам видов (подвидов) доходов на 2019 год</t>
  </si>
  <si>
    <t>000 1 11 05035 10 0000 120</t>
  </si>
  <si>
    <t>000 1 16 00000 00 0000 000</t>
  </si>
  <si>
    <t>ШТРАФЫ, САНКЦИИ,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</si>
  <si>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</si>
  <si>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</si>
  <si>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000 1 16 90050 10 0000 140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</si>
  <si>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</si>
  <si>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 xml:space="preserve"> </t>
  </si>
  <si>
    <t>Объем поступлений доходов в бюджет Нижнегорского сельского поселения
Нижнегорского района Республики Крым по кодам видов (подвидов) доходов на плановый период 2020 и 2021 годов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</si>
  <si>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</si>
  <si>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Субсидии бюджетам бюджетной системы Российской Федерации (межбюджетные субсидии) </t>
  </si>
  <si>
    <t>000 2 02 20000 00 0000 150</t>
  </si>
  <si>
    <t>Прочие субсидии</t>
  </si>
  <si>
    <t>000 2 02 29999 00 0000 150</t>
  </si>
  <si>
    <t>000 2 02 29999 10 0000 150</t>
  </si>
  <si>
    <t xml:space="preserve">Прочие субсидии бюджетам сельских поселений </t>
  </si>
  <si>
    <t>000 2 02 29999 10 0100 150</t>
  </si>
  <si>
    <t xml:space="preserve">Прочие субсидии бюджетам сельских поселений  на капитальный ремонт муниципального имущества (общежитие)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</si>
</sst>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64"/>
      <name val="Arial"/>
      <charset val="1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64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NumberFormat="1"/>
    <xf numFmtId="0" fontId="4" fillId="2" borderId="3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horizontal="right"/>
    </xf>
    <xf numFmtId="0" fontId="1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0" fontId="4" fillId="2" borderId="10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horizontal="center" vertical="top" wrapText="1"/>
    </xf>
    <xf numFmtId="0" fontId="3" fillId="2" borderId="10" xfId="0" applyNumberFormat="1" applyFont="1" applyFill="1" applyBorder="1" applyAlignment="1">
      <alignment horizontal="center" vertical="top" wrapText="1"/>
    </xf>
    <xf numFmtId="0" fontId="3" fillId="2" borderId="15" xfId="0" applyNumberFormat="1" applyFont="1" applyFill="1" applyBorder="1" applyAlignment="1">
      <alignment horizontal="center" vertical="top" wrapText="1"/>
    </xf>
    <xf numFmtId="0" fontId="3" fillId="2" borderId="14" xfId="0" applyNumberFormat="1" applyFont="1" applyFill="1" applyBorder="1" applyAlignment="1">
      <alignment horizontal="right" vertical="top" wrapText="1"/>
    </xf>
    <xf numFmtId="0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/>
    <xf numFmtId="0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3" fillId="3" borderId="10" xfId="0" applyNumberFormat="1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6" fillId="3" borderId="10" xfId="0" applyNumberFormat="1" applyFont="1" applyFill="1" applyBorder="1" applyAlignment="1">
      <alignment horizontal="center" vertical="top" wrapText="1"/>
    </xf>
    <xf numFmtId="4" fontId="6" fillId="3" borderId="1" xfId="0" applyNumberFormat="1" applyFont="1" applyFill="1" applyBorder="1" applyAlignment="1">
      <alignment horizontal="right" vertical="top" wrapText="1"/>
    </xf>
    <xf numFmtId="0" fontId="3" fillId="3" borderId="15" xfId="0" applyNumberFormat="1" applyFont="1" applyFill="1" applyBorder="1" applyAlignment="1">
      <alignment horizontal="center" vertical="top" wrapText="1"/>
    </xf>
    <xf numFmtId="0" fontId="3" fillId="3" borderId="14" xfId="0" applyNumberFormat="1" applyFont="1" applyFill="1" applyBorder="1" applyAlignment="1">
      <alignment horizontal="right" vertical="top" wrapText="1"/>
    </xf>
    <xf numFmtId="4" fontId="6" fillId="3" borderId="2" xfId="0" applyNumberFormat="1" applyFont="1" applyFill="1" applyBorder="1" applyAlignment="1">
      <alignment horizontal="right" vertical="top" wrapText="1"/>
    </xf>
    <xf numFmtId="0" fontId="2" fillId="3" borderId="0" xfId="0" applyNumberFormat="1" applyFont="1" applyFill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right" vertical="top" wrapText="1"/>
    </xf>
    <xf numFmtId="4" fontId="3" fillId="4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3" fillId="2" borderId="7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6" fillId="2" borderId="7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3" fillId="2" borderId="16" xfId="0" applyNumberFormat="1" applyFont="1" applyFill="1" applyBorder="1" applyAlignment="1">
      <alignment horizontal="left" vertical="top" wrapText="1"/>
    </xf>
    <xf numFmtId="0" fontId="3" fillId="2" borderId="17" xfId="0" applyNumberFormat="1" applyFont="1" applyFill="1" applyBorder="1" applyAlignment="1">
      <alignment horizontal="left" vertical="top" wrapText="1"/>
    </xf>
    <xf numFmtId="0" fontId="3" fillId="2" borderId="18" xfId="0" applyNumberFormat="1" applyFont="1" applyFill="1" applyBorder="1" applyAlignment="1">
      <alignment horizontal="left" vertical="top" wrapText="1"/>
    </xf>
    <xf numFmtId="0" fontId="3" fillId="2" borderId="11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6" fillId="2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6" fillId="3" borderId="7" xfId="0" applyNumberFormat="1" applyFont="1" applyFill="1" applyBorder="1" applyAlignment="1">
      <alignment horizontal="left" vertical="top" wrapText="1"/>
    </xf>
    <xf numFmtId="0" fontId="6" fillId="3" borderId="1" xfId="0" applyNumberFormat="1" applyFont="1" applyFill="1" applyBorder="1" applyAlignment="1">
      <alignment horizontal="left" vertical="top" wrapText="1"/>
    </xf>
    <xf numFmtId="0" fontId="6" fillId="3" borderId="12" xfId="0" applyNumberFormat="1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0" fontId="3" fillId="3" borderId="7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2" fillId="3" borderId="0" xfId="0" applyNumberFormat="1" applyFont="1" applyFill="1" applyAlignment="1">
      <alignment horizontal="left" vertical="top" wrapText="1"/>
    </xf>
    <xf numFmtId="0" fontId="6" fillId="3" borderId="6" xfId="0" applyNumberFormat="1" applyFont="1" applyFill="1" applyBorder="1" applyAlignment="1">
      <alignment horizontal="left" vertical="top" wrapText="1"/>
    </xf>
    <xf numFmtId="0" fontId="6" fillId="3" borderId="5" xfId="0" applyNumberFormat="1" applyFont="1" applyFill="1" applyBorder="1" applyAlignment="1">
      <alignment horizontal="left" vertical="top" wrapText="1"/>
    </xf>
    <xf numFmtId="0" fontId="3" fillId="3" borderId="11" xfId="0" applyNumberFormat="1" applyFont="1" applyFill="1" applyBorder="1" applyAlignment="1">
      <alignment horizontal="left" vertical="justify" wrapText="1"/>
    </xf>
    <xf numFmtId="0" fontId="3" fillId="3" borderId="6" xfId="0" applyNumberFormat="1" applyFont="1" applyFill="1" applyBorder="1" applyAlignment="1">
      <alignment horizontal="left" vertical="justify" wrapText="1"/>
    </xf>
    <xf numFmtId="0" fontId="3" fillId="3" borderId="5" xfId="0" applyNumberFormat="1" applyFont="1" applyFill="1" applyBorder="1" applyAlignment="1">
      <alignment horizontal="left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G63"/>
  <sheetViews>
    <sheetView tabSelected="1" topLeftCell="A42" zoomScale="80" zoomScaleNormal="80" workbookViewId="0">
      <selection activeCell="F73" sqref="F73"/>
    </sheetView>
  </sheetViews>
  <sheetFormatPr defaultRowHeight="13.2" x14ac:dyDescent="0.25"/>
  <cols>
    <col min="1" max="1" width="3.44140625" customWidth="1"/>
    <col min="2" max="2" width="32.44140625" style="1" customWidth="1"/>
    <col min="3" max="3" width="6.6640625" style="1" customWidth="1"/>
    <col min="4" max="4" width="1.6640625" style="1" customWidth="1"/>
    <col min="5" max="5" width="78.6640625" style="1" customWidth="1"/>
    <col min="6" max="6" width="29.33203125" style="1" customWidth="1"/>
    <col min="7" max="7" width="17.109375" hidden="1" customWidth="1"/>
    <col min="8" max="8" width="47.5546875" bestFit="1" customWidth="1"/>
  </cols>
  <sheetData>
    <row r="1" spans="2:7" s="1" customFormat="1" ht="6.6" customHeight="1" x14ac:dyDescent="0.25"/>
    <row r="2" spans="2:7" s="1" customFormat="1" ht="12.75" hidden="1" customHeight="1" x14ac:dyDescent="0.25"/>
    <row r="3" spans="2:7" s="1" customFormat="1" ht="12.75" customHeight="1" x14ac:dyDescent="0.25">
      <c r="E3" s="28" t="s">
        <v>46</v>
      </c>
      <c r="F3" s="29"/>
      <c r="G3" s="29"/>
    </row>
    <row r="4" spans="2:7" s="1" customFormat="1" ht="12.75" customHeight="1" x14ac:dyDescent="0.25">
      <c r="E4" s="30" t="s">
        <v>64</v>
      </c>
      <c r="F4" s="31"/>
      <c r="G4" s="31"/>
    </row>
    <row r="5" spans="2:7" s="1" customFormat="1" ht="12.75" customHeight="1" x14ac:dyDescent="0.25">
      <c r="E5" s="30" t="s">
        <v>43</v>
      </c>
      <c r="F5" s="31"/>
      <c r="G5" s="31"/>
    </row>
    <row r="6" spans="2:7" s="1" customFormat="1" ht="12.75" customHeight="1" x14ac:dyDescent="0.25">
      <c r="E6" s="30" t="s">
        <v>47</v>
      </c>
      <c r="F6" s="31"/>
      <c r="G6" s="31"/>
    </row>
    <row r="7" spans="2:7" s="1" customFormat="1" ht="12.75" customHeight="1" x14ac:dyDescent="0.25">
      <c r="E7" s="30" t="s">
        <v>65</v>
      </c>
      <c r="F7" s="31"/>
      <c r="G7" s="31"/>
    </row>
    <row r="8" spans="2:7" s="1" customFormat="1" ht="12.75" customHeight="1" x14ac:dyDescent="0.25">
      <c r="E8" s="28" t="s">
        <v>43</v>
      </c>
      <c r="F8" s="29"/>
      <c r="G8" s="29"/>
    </row>
    <row r="9" spans="2:7" s="1" customFormat="1" ht="12.75" customHeight="1" x14ac:dyDescent="0.25">
      <c r="E9" s="28" t="s">
        <v>48</v>
      </c>
      <c r="F9" s="29"/>
      <c r="G9" s="29"/>
    </row>
    <row r="10" spans="2:7" s="1" customFormat="1" ht="12.75" customHeight="1" x14ac:dyDescent="0.25">
      <c r="E10" s="12"/>
      <c r="F10" s="13"/>
      <c r="G10" s="13"/>
    </row>
    <row r="11" spans="2:7" s="1" customFormat="1" ht="60.6" customHeight="1" x14ac:dyDescent="0.25">
      <c r="B11" s="55" t="s">
        <v>66</v>
      </c>
      <c r="C11" s="56"/>
      <c r="D11" s="56"/>
      <c r="E11" s="56"/>
      <c r="F11" s="56"/>
    </row>
    <row r="12" spans="2:7" s="1" customFormat="1" ht="13.95" customHeight="1" thickBot="1" x14ac:dyDescent="0.35">
      <c r="F12" s="3" t="s">
        <v>17</v>
      </c>
    </row>
    <row r="13" spans="2:7" s="1" customFormat="1" ht="13.95" customHeight="1" thickBot="1" x14ac:dyDescent="0.3">
      <c r="B13" s="51" t="s">
        <v>0</v>
      </c>
      <c r="C13" s="53" t="s">
        <v>45</v>
      </c>
      <c r="D13" s="54"/>
      <c r="E13" s="54"/>
      <c r="F13" s="54" t="s">
        <v>41</v>
      </c>
    </row>
    <row r="14" spans="2:7" s="1" customFormat="1" ht="28.5" customHeight="1" x14ac:dyDescent="0.25">
      <c r="B14" s="52"/>
      <c r="C14" s="53"/>
      <c r="D14" s="54"/>
      <c r="E14" s="54"/>
      <c r="F14" s="54"/>
    </row>
    <row r="15" spans="2:7" s="1" customFormat="1" ht="13.95" customHeight="1" thickBot="1" x14ac:dyDescent="0.3">
      <c r="B15" s="7">
        <v>1</v>
      </c>
      <c r="C15" s="38">
        <v>2</v>
      </c>
      <c r="D15" s="39"/>
      <c r="E15" s="39"/>
      <c r="F15" s="2">
        <v>3</v>
      </c>
    </row>
    <row r="16" spans="2:7" s="1" customFormat="1" ht="15.75" customHeight="1" x14ac:dyDescent="0.25">
      <c r="B16" s="8" t="s">
        <v>23</v>
      </c>
      <c r="C16" s="36" t="s">
        <v>1</v>
      </c>
      <c r="D16" s="37"/>
      <c r="E16" s="37"/>
      <c r="F16" s="6">
        <f>F17+F22+F25+F31+F34++F38</f>
        <v>17776600</v>
      </c>
    </row>
    <row r="17" spans="2:6" s="1" customFormat="1" ht="16.5" customHeight="1" x14ac:dyDescent="0.25">
      <c r="B17" s="8" t="s">
        <v>24</v>
      </c>
      <c r="C17" s="36" t="s">
        <v>2</v>
      </c>
      <c r="D17" s="37"/>
      <c r="E17" s="37"/>
      <c r="F17" s="6">
        <f>F18</f>
        <v>9929000</v>
      </c>
    </row>
    <row r="18" spans="2:6" s="1" customFormat="1" ht="16.5" customHeight="1" x14ac:dyDescent="0.25">
      <c r="B18" s="8" t="s">
        <v>25</v>
      </c>
      <c r="C18" s="36" t="s">
        <v>3</v>
      </c>
      <c r="D18" s="37"/>
      <c r="E18" s="37"/>
      <c r="F18" s="6">
        <f>F19+F20+F21</f>
        <v>9929000</v>
      </c>
    </row>
    <row r="19" spans="2:6" s="1" customFormat="1" ht="67.5" customHeight="1" x14ac:dyDescent="0.25">
      <c r="B19" s="9" t="s">
        <v>26</v>
      </c>
      <c r="C19" s="32" t="s">
        <v>4</v>
      </c>
      <c r="D19" s="33"/>
      <c r="E19" s="33"/>
      <c r="F19" s="27">
        <v>7744620</v>
      </c>
    </row>
    <row r="20" spans="2:6" s="1" customFormat="1" ht="81" customHeight="1" x14ac:dyDescent="0.25">
      <c r="B20" s="9" t="s">
        <v>49</v>
      </c>
      <c r="C20" s="32" t="s">
        <v>51</v>
      </c>
      <c r="D20" s="33"/>
      <c r="E20" s="33"/>
      <c r="F20" s="27">
        <v>2085090</v>
      </c>
    </row>
    <row r="21" spans="2:6" s="1" customFormat="1" ht="37.5" customHeight="1" x14ac:dyDescent="0.25">
      <c r="B21" s="9" t="s">
        <v>50</v>
      </c>
      <c r="C21" s="32" t="s">
        <v>52</v>
      </c>
      <c r="D21" s="33"/>
      <c r="E21" s="33"/>
      <c r="F21" s="27">
        <v>99290</v>
      </c>
    </row>
    <row r="22" spans="2:6" s="1" customFormat="1" ht="15.6" x14ac:dyDescent="0.25">
      <c r="B22" s="8" t="s">
        <v>27</v>
      </c>
      <c r="C22" s="36" t="s">
        <v>5</v>
      </c>
      <c r="D22" s="37"/>
      <c r="E22" s="37"/>
      <c r="F22" s="20">
        <f>F23</f>
        <v>605000</v>
      </c>
    </row>
    <row r="23" spans="2:6" s="1" customFormat="1" ht="15.6" x14ac:dyDescent="0.25">
      <c r="B23" s="8" t="s">
        <v>28</v>
      </c>
      <c r="C23" s="34" t="s">
        <v>6</v>
      </c>
      <c r="D23" s="34"/>
      <c r="E23" s="35"/>
      <c r="F23" s="20">
        <f>F24</f>
        <v>605000</v>
      </c>
    </row>
    <row r="24" spans="2:6" s="1" customFormat="1" ht="15.6" x14ac:dyDescent="0.25">
      <c r="B24" s="9" t="s">
        <v>29</v>
      </c>
      <c r="C24" s="32" t="s">
        <v>6</v>
      </c>
      <c r="D24" s="33"/>
      <c r="E24" s="33"/>
      <c r="F24" s="27">
        <v>605000</v>
      </c>
    </row>
    <row r="25" spans="2:6" s="1" customFormat="1" ht="15.6" x14ac:dyDescent="0.25">
      <c r="B25" s="8" t="s">
        <v>30</v>
      </c>
      <c r="C25" s="36" t="s">
        <v>7</v>
      </c>
      <c r="D25" s="37"/>
      <c r="E25" s="37"/>
      <c r="F25" s="20">
        <f>F26</f>
        <v>900000</v>
      </c>
    </row>
    <row r="26" spans="2:6" s="1" customFormat="1" ht="15.6" x14ac:dyDescent="0.25">
      <c r="B26" s="8" t="s">
        <v>31</v>
      </c>
      <c r="C26" s="36" t="s">
        <v>8</v>
      </c>
      <c r="D26" s="37"/>
      <c r="E26" s="37"/>
      <c r="F26" s="20">
        <f>F27+F29</f>
        <v>900000</v>
      </c>
    </row>
    <row r="27" spans="2:6" s="1" customFormat="1" ht="15.6" x14ac:dyDescent="0.25">
      <c r="B27" s="8" t="s">
        <v>32</v>
      </c>
      <c r="C27" s="36" t="s">
        <v>21</v>
      </c>
      <c r="D27" s="37"/>
      <c r="E27" s="37"/>
      <c r="F27" s="20">
        <f>F28</f>
        <v>705000</v>
      </c>
    </row>
    <row r="28" spans="2:6" s="1" customFormat="1" ht="34.5" customHeight="1" x14ac:dyDescent="0.25">
      <c r="B28" s="9" t="s">
        <v>33</v>
      </c>
      <c r="C28" s="32" t="s">
        <v>9</v>
      </c>
      <c r="D28" s="33"/>
      <c r="E28" s="33"/>
      <c r="F28" s="27">
        <v>705000</v>
      </c>
    </row>
    <row r="29" spans="2:6" s="1" customFormat="1" ht="15.6" x14ac:dyDescent="0.25">
      <c r="B29" s="8" t="s">
        <v>54</v>
      </c>
      <c r="C29" s="36" t="s">
        <v>55</v>
      </c>
      <c r="D29" s="33"/>
      <c r="E29" s="33"/>
      <c r="F29" s="18">
        <f>F30</f>
        <v>195000</v>
      </c>
    </row>
    <row r="30" spans="2:6" s="1" customFormat="1" ht="34.5" customHeight="1" x14ac:dyDescent="0.25">
      <c r="B30" s="9" t="s">
        <v>53</v>
      </c>
      <c r="C30" s="32" t="s">
        <v>56</v>
      </c>
      <c r="D30" s="33"/>
      <c r="E30" s="33"/>
      <c r="F30" s="27">
        <v>195000</v>
      </c>
    </row>
    <row r="31" spans="2:6" s="1" customFormat="1" ht="15.6" hidden="1" x14ac:dyDescent="0.25">
      <c r="B31" s="8"/>
      <c r="C31" s="36"/>
      <c r="D31" s="37"/>
      <c r="E31" s="37"/>
      <c r="F31" s="20"/>
    </row>
    <row r="32" spans="2:6" s="1" customFormat="1" ht="33" hidden="1" customHeight="1" x14ac:dyDescent="0.25">
      <c r="B32" s="8"/>
      <c r="C32" s="36"/>
      <c r="D32" s="37"/>
      <c r="E32" s="37"/>
      <c r="F32" s="20"/>
    </row>
    <row r="33" spans="2:6" s="1" customFormat="1" ht="66" hidden="1" customHeight="1" x14ac:dyDescent="0.25">
      <c r="B33" s="9"/>
      <c r="C33" s="32"/>
      <c r="D33" s="33"/>
      <c r="E33" s="33"/>
      <c r="F33" s="27"/>
    </row>
    <row r="34" spans="2:6" s="1" customFormat="1" ht="36" customHeight="1" x14ac:dyDescent="0.25">
      <c r="B34" s="8" t="s">
        <v>34</v>
      </c>
      <c r="C34" s="36" t="s">
        <v>10</v>
      </c>
      <c r="D34" s="37"/>
      <c r="E34" s="37"/>
      <c r="F34" s="20">
        <f>F35</f>
        <v>6292600</v>
      </c>
    </row>
    <row r="35" spans="2:6" s="1" customFormat="1" ht="71.25" customHeight="1" x14ac:dyDescent="0.25">
      <c r="B35" s="9" t="s">
        <v>35</v>
      </c>
      <c r="C35" s="32" t="s">
        <v>11</v>
      </c>
      <c r="D35" s="33"/>
      <c r="E35" s="33"/>
      <c r="F35" s="18">
        <f>F36+F37</f>
        <v>6292600</v>
      </c>
    </row>
    <row r="36" spans="2:6" s="1" customFormat="1" ht="71.25" customHeight="1" x14ac:dyDescent="0.25">
      <c r="B36" s="9" t="s">
        <v>36</v>
      </c>
      <c r="C36" s="32" t="s">
        <v>22</v>
      </c>
      <c r="D36" s="33"/>
      <c r="E36" s="33"/>
      <c r="F36" s="27">
        <v>6177600</v>
      </c>
    </row>
    <row r="37" spans="2:6" s="1" customFormat="1" ht="65.25" customHeight="1" x14ac:dyDescent="0.25">
      <c r="B37" s="9" t="s">
        <v>67</v>
      </c>
      <c r="C37" s="32" t="s">
        <v>22</v>
      </c>
      <c r="D37" s="33"/>
      <c r="E37" s="33"/>
      <c r="F37" s="27">
        <v>115000</v>
      </c>
    </row>
    <row r="38" spans="2:6" s="1" customFormat="1" ht="15.75" customHeight="1" x14ac:dyDescent="0.25">
      <c r="B38" s="8" t="s">
        <v>68</v>
      </c>
      <c r="C38" s="36" t="s">
        <v>69</v>
      </c>
      <c r="D38" s="37"/>
      <c r="E38" s="37"/>
      <c r="F38" s="20">
        <f>F39</f>
        <v>50000</v>
      </c>
    </row>
    <row r="39" spans="2:6" s="1" customFormat="1" ht="34.5" customHeight="1" x14ac:dyDescent="0.25">
      <c r="B39" s="8" t="s">
        <v>70</v>
      </c>
      <c r="C39" s="36" t="s">
        <v>71</v>
      </c>
      <c r="D39" s="37"/>
      <c r="E39" s="37"/>
      <c r="F39" s="20">
        <f>F40</f>
        <v>50000</v>
      </c>
    </row>
    <row r="40" spans="2:6" s="1" customFormat="1" ht="31.5" customHeight="1" x14ac:dyDescent="0.25">
      <c r="B40" s="9" t="s">
        <v>72</v>
      </c>
      <c r="C40" s="32" t="s">
        <v>73</v>
      </c>
      <c r="D40" s="33"/>
      <c r="E40" s="33"/>
      <c r="F40" s="27">
        <v>50000</v>
      </c>
    </row>
    <row r="41" spans="2:6" s="1" customFormat="1" ht="16.2" customHeight="1" x14ac:dyDescent="0.25">
      <c r="B41" s="8" t="s">
        <v>37</v>
      </c>
      <c r="C41" s="36" t="s">
        <v>12</v>
      </c>
      <c r="D41" s="37"/>
      <c r="E41" s="37"/>
      <c r="F41" s="20">
        <f>F42</f>
        <v>18170641</v>
      </c>
    </row>
    <row r="42" spans="2:6" s="1" customFormat="1" ht="36" customHeight="1" x14ac:dyDescent="0.25">
      <c r="B42" s="8" t="s">
        <v>38</v>
      </c>
      <c r="C42" s="36" t="s">
        <v>13</v>
      </c>
      <c r="D42" s="37"/>
      <c r="E42" s="37"/>
      <c r="F42" s="20">
        <f>F47+F51</f>
        <v>18170641</v>
      </c>
    </row>
    <row r="43" spans="2:6" s="1" customFormat="1" ht="15.6" hidden="1" x14ac:dyDescent="0.25">
      <c r="B43" s="8"/>
      <c r="C43" s="36"/>
      <c r="D43" s="37"/>
      <c r="E43" s="37"/>
      <c r="F43" s="20"/>
    </row>
    <row r="44" spans="2:6" s="1" customFormat="1" ht="15.6" hidden="1" x14ac:dyDescent="0.25">
      <c r="B44" s="9"/>
      <c r="C44" s="32"/>
      <c r="D44" s="33"/>
      <c r="E44" s="33"/>
      <c r="F44" s="18"/>
    </row>
    <row r="45" spans="2:6" s="1" customFormat="1" ht="15.6" hidden="1" x14ac:dyDescent="0.25">
      <c r="B45" s="9"/>
      <c r="C45" s="32"/>
      <c r="D45" s="33"/>
      <c r="E45" s="33"/>
      <c r="F45" s="27"/>
    </row>
    <row r="46" spans="2:6" s="1" customFormat="1" ht="36" hidden="1" customHeight="1" x14ac:dyDescent="0.25">
      <c r="B46" s="9"/>
      <c r="C46" s="32"/>
      <c r="D46" s="33"/>
      <c r="E46" s="33"/>
      <c r="F46" s="27"/>
    </row>
    <row r="47" spans="2:6" s="1" customFormat="1" ht="36" customHeight="1" x14ac:dyDescent="0.25">
      <c r="B47" s="8" t="s">
        <v>78</v>
      </c>
      <c r="C47" s="36" t="s">
        <v>77</v>
      </c>
      <c r="D47" s="37"/>
      <c r="E47" s="37"/>
      <c r="F47" s="6">
        <f>F48</f>
        <v>18165710</v>
      </c>
    </row>
    <row r="48" spans="2:6" s="1" customFormat="1" ht="22.2" customHeight="1" x14ac:dyDescent="0.25">
      <c r="B48" s="9" t="s">
        <v>80</v>
      </c>
      <c r="C48" s="32" t="s">
        <v>79</v>
      </c>
      <c r="D48" s="33"/>
      <c r="E48" s="33"/>
      <c r="F48" s="27">
        <f>SUM(F49+F50)</f>
        <v>18165710</v>
      </c>
    </row>
    <row r="49" spans="2:6" s="1" customFormat="1" ht="25.2" customHeight="1" x14ac:dyDescent="0.25">
      <c r="B49" s="9" t="s">
        <v>81</v>
      </c>
      <c r="C49" s="32" t="s">
        <v>82</v>
      </c>
      <c r="D49" s="33"/>
      <c r="E49" s="33"/>
      <c r="F49" s="27">
        <v>15023509</v>
      </c>
    </row>
    <row r="50" spans="2:6" s="1" customFormat="1" ht="36" customHeight="1" x14ac:dyDescent="0.25">
      <c r="B50" s="9" t="s">
        <v>83</v>
      </c>
      <c r="C50" s="32" t="s">
        <v>84</v>
      </c>
      <c r="D50" s="33"/>
      <c r="E50" s="33"/>
      <c r="F50" s="27">
        <v>3142201</v>
      </c>
    </row>
    <row r="51" spans="2:6" s="1" customFormat="1" ht="15.6" x14ac:dyDescent="0.25">
      <c r="B51" s="8" t="s">
        <v>57</v>
      </c>
      <c r="C51" s="36" t="s">
        <v>14</v>
      </c>
      <c r="D51" s="37"/>
      <c r="E51" s="37"/>
      <c r="F51" s="20">
        <f>F52+F55</f>
        <v>4931</v>
      </c>
    </row>
    <row r="52" spans="2:6" s="1" customFormat="1" ht="38.25" customHeight="1" x14ac:dyDescent="0.25">
      <c r="B52" s="9" t="s">
        <v>58</v>
      </c>
      <c r="C52" s="32" t="s">
        <v>15</v>
      </c>
      <c r="D52" s="33"/>
      <c r="E52" s="33"/>
      <c r="F52" s="18">
        <f>F53</f>
        <v>4931</v>
      </c>
    </row>
    <row r="53" spans="2:6" s="1" customFormat="1" ht="35.25" customHeight="1" x14ac:dyDescent="0.25">
      <c r="B53" s="9" t="s">
        <v>59</v>
      </c>
      <c r="C53" s="32" t="s">
        <v>18</v>
      </c>
      <c r="D53" s="33"/>
      <c r="E53" s="33"/>
      <c r="F53" s="18">
        <f>F54</f>
        <v>4931</v>
      </c>
    </row>
    <row r="54" spans="2:6" s="1" customFormat="1" ht="51" customHeight="1" thickBot="1" x14ac:dyDescent="0.3">
      <c r="B54" s="9" t="s">
        <v>60</v>
      </c>
      <c r="C54" s="32" t="s">
        <v>19</v>
      </c>
      <c r="D54" s="33"/>
      <c r="E54" s="33"/>
      <c r="F54" s="27">
        <v>4931</v>
      </c>
    </row>
    <row r="55" spans="2:6" s="1" customFormat="1" ht="38.25" hidden="1" customHeight="1" x14ac:dyDescent="0.25">
      <c r="B55" s="9"/>
      <c r="C55" s="45"/>
      <c r="D55" s="46"/>
      <c r="E55" s="47"/>
      <c r="F55" s="18"/>
    </row>
    <row r="56" spans="2:6" s="1" customFormat="1" ht="38.25" hidden="1" customHeight="1" thickBot="1" x14ac:dyDescent="0.3">
      <c r="B56" s="10"/>
      <c r="C56" s="42"/>
      <c r="D56" s="43"/>
      <c r="E56" s="44"/>
      <c r="F56" s="26"/>
    </row>
    <row r="57" spans="2:6" s="1" customFormat="1" ht="22.5" customHeight="1" thickBot="1" x14ac:dyDescent="0.3">
      <c r="B57" s="11"/>
      <c r="C57" s="48" t="s">
        <v>39</v>
      </c>
      <c r="D57" s="49"/>
      <c r="E57" s="50"/>
      <c r="F57" s="23">
        <f>F16+F41</f>
        <v>35947241</v>
      </c>
    </row>
    <row r="58" spans="2:6" s="1" customFormat="1" ht="13.95" customHeight="1" x14ac:dyDescent="0.25">
      <c r="B58" s="41"/>
      <c r="C58" s="41"/>
      <c r="D58" s="41"/>
      <c r="E58" s="41"/>
      <c r="F58" s="41"/>
    </row>
    <row r="59" spans="2:6" s="1" customFormat="1" ht="13.95" customHeight="1" x14ac:dyDescent="0.25">
      <c r="B59" s="41"/>
      <c r="C59" s="41"/>
      <c r="D59" s="41"/>
      <c r="E59" s="41"/>
      <c r="F59" s="41"/>
    </row>
    <row r="60" spans="2:6" s="1" customFormat="1" ht="13.95" customHeight="1" x14ac:dyDescent="0.25">
      <c r="B60" s="41"/>
      <c r="C60" s="41"/>
      <c r="D60" s="41"/>
      <c r="E60" s="41"/>
      <c r="F60" s="41"/>
    </row>
    <row r="61" spans="2:6" s="1" customFormat="1" ht="13.95" customHeight="1" x14ac:dyDescent="0.25">
      <c r="B61" s="40"/>
      <c r="C61" s="40"/>
      <c r="D61" s="40"/>
      <c r="E61" s="40"/>
      <c r="F61" s="40"/>
    </row>
    <row r="62" spans="2:6" s="1" customFormat="1" ht="6" customHeight="1" x14ac:dyDescent="0.25">
      <c r="B62" s="40"/>
      <c r="C62" s="40"/>
      <c r="D62" s="40"/>
      <c r="E62" s="40"/>
      <c r="F62" s="40"/>
    </row>
    <row r="63" spans="2:6" s="1" customFormat="1" ht="13.95" customHeight="1" x14ac:dyDescent="0.25">
      <c r="B63" s="40" t="s">
        <v>74</v>
      </c>
      <c r="C63" s="40"/>
      <c r="D63" s="40"/>
      <c r="E63" s="40"/>
      <c r="F63" s="40"/>
    </row>
  </sheetData>
  <mergeCells count="60">
    <mergeCell ref="C34:E34"/>
    <mergeCell ref="C33:E33"/>
    <mergeCell ref="C31:E31"/>
    <mergeCell ref="B13:B14"/>
    <mergeCell ref="E6:G6"/>
    <mergeCell ref="E7:G7"/>
    <mergeCell ref="E8:G8"/>
    <mergeCell ref="C13:E14"/>
    <mergeCell ref="F13:F14"/>
    <mergeCell ref="B11:F11"/>
    <mergeCell ref="E9:G9"/>
    <mergeCell ref="C32:E32"/>
    <mergeCell ref="C26:E26"/>
    <mergeCell ref="C30:E30"/>
    <mergeCell ref="C29:E29"/>
    <mergeCell ref="B61:F61"/>
    <mergeCell ref="C39:E39"/>
    <mergeCell ref="C41:E41"/>
    <mergeCell ref="C38:E38"/>
    <mergeCell ref="C42:E42"/>
    <mergeCell ref="C40:E40"/>
    <mergeCell ref="C50:E50"/>
    <mergeCell ref="C35:E35"/>
    <mergeCell ref="C37:E37"/>
    <mergeCell ref="C47:E47"/>
    <mergeCell ref="C48:E48"/>
    <mergeCell ref="C49:E49"/>
    <mergeCell ref="C36:E36"/>
    <mergeCell ref="B62:F62"/>
    <mergeCell ref="B63:F63"/>
    <mergeCell ref="C43:E43"/>
    <mergeCell ref="C53:E53"/>
    <mergeCell ref="B58:F58"/>
    <mergeCell ref="B59:F59"/>
    <mergeCell ref="B60:F60"/>
    <mergeCell ref="C56:E56"/>
    <mergeCell ref="C55:E55"/>
    <mergeCell ref="C52:E52"/>
    <mergeCell ref="C54:E54"/>
    <mergeCell ref="C46:E46"/>
    <mergeCell ref="C51:E51"/>
    <mergeCell ref="C45:E45"/>
    <mergeCell ref="C44:E44"/>
    <mergeCell ref="C57:E57"/>
    <mergeCell ref="E3:G3"/>
    <mergeCell ref="E4:G4"/>
    <mergeCell ref="E5:G5"/>
    <mergeCell ref="C28:E28"/>
    <mergeCell ref="C19:E19"/>
    <mergeCell ref="C24:E24"/>
    <mergeCell ref="C23:E23"/>
    <mergeCell ref="C27:E27"/>
    <mergeCell ref="C15:E15"/>
    <mergeCell ref="C25:E25"/>
    <mergeCell ref="C22:E22"/>
    <mergeCell ref="C18:E18"/>
    <mergeCell ref="C16:E16"/>
    <mergeCell ref="C17:E17"/>
    <mergeCell ref="C21:E21"/>
    <mergeCell ref="C20:E20"/>
  </mergeCells>
  <pageMargins left="0.76" right="0.19685039370078741" top="0.25" bottom="0.19685039370078741" header="0" footer="0"/>
  <pageSetup paperSize="9" scale="61" firstPageNumber="429496729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9"/>
  <sheetViews>
    <sheetView topLeftCell="A47" zoomScale="80" zoomScaleNormal="80" workbookViewId="0">
      <selection activeCell="C47" sqref="C47:E47"/>
    </sheetView>
  </sheetViews>
  <sheetFormatPr defaultRowHeight="13.2" x14ac:dyDescent="0.25"/>
  <cols>
    <col min="1" max="1" width="3.44140625" customWidth="1"/>
    <col min="2" max="2" width="31.44140625" style="1" customWidth="1"/>
    <col min="3" max="3" width="6.6640625" style="1" customWidth="1"/>
    <col min="4" max="4" width="1.6640625" style="1" customWidth="1"/>
    <col min="5" max="5" width="85.6640625" style="1" customWidth="1"/>
    <col min="6" max="6" width="15.88671875" style="1" customWidth="1"/>
    <col min="7" max="7" width="15.33203125" style="1" customWidth="1"/>
    <col min="8" max="8" width="9.109375" customWidth="1"/>
    <col min="9" max="9" width="13.33203125" customWidth="1"/>
    <col min="10" max="10" width="13.109375" customWidth="1"/>
    <col min="11" max="11" width="13.6640625" customWidth="1"/>
  </cols>
  <sheetData>
    <row r="1" spans="2:7" s="1" customFormat="1" ht="6.6" customHeight="1" x14ac:dyDescent="0.25"/>
    <row r="2" spans="2:7" s="1" customFormat="1" ht="12.75" hidden="1" customHeight="1" x14ac:dyDescent="0.25"/>
    <row r="3" spans="2:7" s="1" customFormat="1" ht="12.75" customHeight="1" x14ac:dyDescent="0.25">
      <c r="E3" s="28" t="s">
        <v>42</v>
      </c>
      <c r="F3" s="29"/>
      <c r="G3" s="29"/>
    </row>
    <row r="4" spans="2:7" s="1" customFormat="1" ht="12.75" customHeight="1" x14ac:dyDescent="0.25">
      <c r="B4" s="14"/>
      <c r="C4" s="14"/>
      <c r="D4" s="14"/>
      <c r="E4" s="30" t="s">
        <v>64</v>
      </c>
      <c r="F4" s="31"/>
      <c r="G4" s="31"/>
    </row>
    <row r="5" spans="2:7" s="1" customFormat="1" ht="12.75" customHeight="1" x14ac:dyDescent="0.25">
      <c r="B5" s="14"/>
      <c r="C5" s="14"/>
      <c r="D5" s="14"/>
      <c r="E5" s="30" t="s">
        <v>43</v>
      </c>
      <c r="F5" s="31"/>
      <c r="G5" s="31"/>
    </row>
    <row r="6" spans="2:7" s="1" customFormat="1" ht="12.75" customHeight="1" x14ac:dyDescent="0.25">
      <c r="B6" s="14"/>
      <c r="C6" s="14"/>
      <c r="D6" s="14"/>
      <c r="E6" s="30" t="s">
        <v>47</v>
      </c>
      <c r="F6" s="31"/>
      <c r="G6" s="31"/>
    </row>
    <row r="7" spans="2:7" s="1" customFormat="1" ht="12.75" customHeight="1" x14ac:dyDescent="0.25">
      <c r="B7" s="14"/>
      <c r="C7" s="14"/>
      <c r="D7" s="14"/>
      <c r="E7" s="30" t="s">
        <v>65</v>
      </c>
      <c r="F7" s="31"/>
      <c r="G7" s="31"/>
    </row>
    <row r="8" spans="2:7" s="1" customFormat="1" ht="12.75" customHeight="1" x14ac:dyDescent="0.25">
      <c r="B8" s="14"/>
      <c r="C8" s="14"/>
      <c r="D8" s="14"/>
      <c r="E8" s="30" t="s">
        <v>43</v>
      </c>
      <c r="F8" s="31"/>
      <c r="G8" s="31"/>
    </row>
    <row r="9" spans="2:7" s="1" customFormat="1" ht="12.75" customHeight="1" x14ac:dyDescent="0.25">
      <c r="B9" s="14"/>
      <c r="C9" s="14"/>
      <c r="D9" s="14"/>
      <c r="E9" s="30" t="s">
        <v>48</v>
      </c>
      <c r="F9" s="31"/>
      <c r="G9" s="31"/>
    </row>
    <row r="10" spans="2:7" s="1" customFormat="1" ht="12.75" customHeight="1" x14ac:dyDescent="0.25">
      <c r="B10" s="14"/>
      <c r="C10" s="14"/>
      <c r="D10" s="14"/>
      <c r="E10" s="15"/>
      <c r="F10" s="16"/>
      <c r="G10" s="16"/>
    </row>
    <row r="11" spans="2:7" s="1" customFormat="1" ht="60.6" customHeight="1" x14ac:dyDescent="0.25">
      <c r="B11" s="55" t="s">
        <v>75</v>
      </c>
      <c r="C11" s="56"/>
      <c r="D11" s="56"/>
      <c r="E11" s="56"/>
      <c r="F11" s="56"/>
      <c r="G11" s="56"/>
    </row>
    <row r="12" spans="2:7" s="1" customFormat="1" ht="13.95" customHeight="1" thickBot="1" x14ac:dyDescent="0.35">
      <c r="G12" s="3" t="s">
        <v>17</v>
      </c>
    </row>
    <row r="13" spans="2:7" s="1" customFormat="1" ht="13.95" customHeight="1" thickBot="1" x14ac:dyDescent="0.3">
      <c r="B13" s="51" t="s">
        <v>0</v>
      </c>
      <c r="C13" s="53" t="s">
        <v>44</v>
      </c>
      <c r="D13" s="54"/>
      <c r="E13" s="54"/>
      <c r="F13" s="54" t="s">
        <v>40</v>
      </c>
      <c r="G13" s="54" t="s">
        <v>63</v>
      </c>
    </row>
    <row r="14" spans="2:7" s="1" customFormat="1" ht="44.4" customHeight="1" x14ac:dyDescent="0.25">
      <c r="B14" s="52"/>
      <c r="C14" s="53"/>
      <c r="D14" s="54"/>
      <c r="E14" s="54"/>
      <c r="F14" s="54"/>
      <c r="G14" s="54"/>
    </row>
    <row r="15" spans="2:7" s="1" customFormat="1" ht="13.95" customHeight="1" thickBot="1" x14ac:dyDescent="0.3">
      <c r="B15" s="7">
        <v>1</v>
      </c>
      <c r="C15" s="38">
        <v>2</v>
      </c>
      <c r="D15" s="39"/>
      <c r="E15" s="39"/>
      <c r="F15" s="2">
        <v>3</v>
      </c>
      <c r="G15" s="2">
        <v>4</v>
      </c>
    </row>
    <row r="16" spans="2:7" s="1" customFormat="1" ht="18" customHeight="1" x14ac:dyDescent="0.25">
      <c r="B16" s="8" t="s">
        <v>23</v>
      </c>
      <c r="C16" s="36" t="s">
        <v>1</v>
      </c>
      <c r="D16" s="37"/>
      <c r="E16" s="37"/>
      <c r="F16" s="6">
        <f>F17+F22+F25+F31+F34++F38</f>
        <v>18560700</v>
      </c>
      <c r="G16" s="6">
        <f>G17+G22+G25+G31+G34++G38</f>
        <v>19364000</v>
      </c>
    </row>
    <row r="17" spans="2:7" s="1" customFormat="1" ht="15.6" x14ac:dyDescent="0.25">
      <c r="B17" s="8" t="s">
        <v>24</v>
      </c>
      <c r="C17" s="36" t="s">
        <v>2</v>
      </c>
      <c r="D17" s="37"/>
      <c r="E17" s="37"/>
      <c r="F17" s="6">
        <f>F18</f>
        <v>10425000</v>
      </c>
      <c r="G17" s="6">
        <f>G18</f>
        <v>10946000</v>
      </c>
    </row>
    <row r="18" spans="2:7" s="1" customFormat="1" ht="15.6" x14ac:dyDescent="0.25">
      <c r="B18" s="8" t="s">
        <v>25</v>
      </c>
      <c r="C18" s="36" t="s">
        <v>3</v>
      </c>
      <c r="D18" s="37"/>
      <c r="E18" s="37"/>
      <c r="F18" s="6">
        <f>F19+F20+F21</f>
        <v>10425000</v>
      </c>
      <c r="G18" s="6">
        <f>G19+G20+G21</f>
        <v>10946000</v>
      </c>
    </row>
    <row r="19" spans="2:7" s="1" customFormat="1" ht="48" customHeight="1" x14ac:dyDescent="0.25">
      <c r="B19" s="17" t="s">
        <v>26</v>
      </c>
      <c r="C19" s="67" t="s">
        <v>4</v>
      </c>
      <c r="D19" s="68"/>
      <c r="E19" s="69"/>
      <c r="F19" s="27">
        <v>8131500</v>
      </c>
      <c r="G19" s="27">
        <v>8537880</v>
      </c>
    </row>
    <row r="20" spans="2:7" s="1" customFormat="1" ht="81" customHeight="1" x14ac:dyDescent="0.25">
      <c r="B20" s="9" t="s">
        <v>49</v>
      </c>
      <c r="C20" s="32" t="s">
        <v>51</v>
      </c>
      <c r="D20" s="33"/>
      <c r="E20" s="33"/>
      <c r="F20" s="27">
        <v>2189250</v>
      </c>
      <c r="G20" s="27">
        <v>2298660</v>
      </c>
    </row>
    <row r="21" spans="2:7" s="1" customFormat="1" ht="37.5" customHeight="1" x14ac:dyDescent="0.25">
      <c r="B21" s="9" t="s">
        <v>50</v>
      </c>
      <c r="C21" s="32" t="s">
        <v>52</v>
      </c>
      <c r="D21" s="33"/>
      <c r="E21" s="33"/>
      <c r="F21" s="27">
        <v>104250</v>
      </c>
      <c r="G21" s="27">
        <v>109460</v>
      </c>
    </row>
    <row r="22" spans="2:7" s="1" customFormat="1" ht="18.75" customHeight="1" x14ac:dyDescent="0.25">
      <c r="B22" s="19" t="s">
        <v>27</v>
      </c>
      <c r="C22" s="57" t="s">
        <v>5</v>
      </c>
      <c r="D22" s="58"/>
      <c r="E22" s="58"/>
      <c r="F22" s="20">
        <f>F23</f>
        <v>610000</v>
      </c>
      <c r="G22" s="20">
        <f>G23</f>
        <v>615000</v>
      </c>
    </row>
    <row r="23" spans="2:7" s="1" customFormat="1" ht="17.25" customHeight="1" x14ac:dyDescent="0.25">
      <c r="B23" s="19" t="s">
        <v>28</v>
      </c>
      <c r="C23" s="65" t="s">
        <v>6</v>
      </c>
      <c r="D23" s="65"/>
      <c r="E23" s="66"/>
      <c r="F23" s="20">
        <f>F24</f>
        <v>610000</v>
      </c>
      <c r="G23" s="20">
        <f>G24</f>
        <v>615000</v>
      </c>
    </row>
    <row r="24" spans="2:7" s="1" customFormat="1" ht="17.25" customHeight="1" x14ac:dyDescent="0.25">
      <c r="B24" s="17" t="s">
        <v>29</v>
      </c>
      <c r="C24" s="62" t="s">
        <v>6</v>
      </c>
      <c r="D24" s="63"/>
      <c r="E24" s="63"/>
      <c r="F24" s="27">
        <v>610000</v>
      </c>
      <c r="G24" s="27">
        <v>615000</v>
      </c>
    </row>
    <row r="25" spans="2:7" s="1" customFormat="1" ht="15.6" x14ac:dyDescent="0.25">
      <c r="B25" s="19" t="s">
        <v>30</v>
      </c>
      <c r="C25" s="57" t="s">
        <v>7</v>
      </c>
      <c r="D25" s="58"/>
      <c r="E25" s="58"/>
      <c r="F25" s="20">
        <f t="shared" ref="F25:G27" si="0">F26</f>
        <v>936000</v>
      </c>
      <c r="G25" s="20">
        <f t="shared" si="0"/>
        <v>973000</v>
      </c>
    </row>
    <row r="26" spans="2:7" s="1" customFormat="1" ht="17.25" customHeight="1" x14ac:dyDescent="0.25">
      <c r="B26" s="19" t="s">
        <v>31</v>
      </c>
      <c r="C26" s="57" t="s">
        <v>8</v>
      </c>
      <c r="D26" s="58"/>
      <c r="E26" s="58"/>
      <c r="F26" s="20">
        <f>F27+F29</f>
        <v>936000</v>
      </c>
      <c r="G26" s="20">
        <f>G27+G29</f>
        <v>973000</v>
      </c>
    </row>
    <row r="27" spans="2:7" s="1" customFormat="1" ht="16.5" customHeight="1" x14ac:dyDescent="0.25">
      <c r="B27" s="19" t="s">
        <v>32</v>
      </c>
      <c r="C27" s="57" t="s">
        <v>21</v>
      </c>
      <c r="D27" s="58"/>
      <c r="E27" s="58"/>
      <c r="F27" s="20">
        <f t="shared" si="0"/>
        <v>705000</v>
      </c>
      <c r="G27" s="20">
        <f t="shared" si="0"/>
        <v>705000</v>
      </c>
    </row>
    <row r="28" spans="2:7" s="1" customFormat="1" ht="36.75" customHeight="1" x14ac:dyDescent="0.25">
      <c r="B28" s="17" t="s">
        <v>33</v>
      </c>
      <c r="C28" s="62" t="s">
        <v>9</v>
      </c>
      <c r="D28" s="63"/>
      <c r="E28" s="63"/>
      <c r="F28" s="27">
        <v>705000</v>
      </c>
      <c r="G28" s="27">
        <v>705000</v>
      </c>
    </row>
    <row r="29" spans="2:7" s="1" customFormat="1" ht="15.6" x14ac:dyDescent="0.25">
      <c r="B29" s="8" t="s">
        <v>54</v>
      </c>
      <c r="C29" s="36" t="s">
        <v>55</v>
      </c>
      <c r="D29" s="33"/>
      <c r="E29" s="33"/>
      <c r="F29" s="18">
        <f>F30</f>
        <v>231000</v>
      </c>
      <c r="G29" s="18">
        <f>G30</f>
        <v>268000</v>
      </c>
    </row>
    <row r="30" spans="2:7" s="1" customFormat="1" ht="36" customHeight="1" x14ac:dyDescent="0.25">
      <c r="B30" s="9" t="s">
        <v>53</v>
      </c>
      <c r="C30" s="32" t="s">
        <v>56</v>
      </c>
      <c r="D30" s="33"/>
      <c r="E30" s="33"/>
      <c r="F30" s="27">
        <v>231000</v>
      </c>
      <c r="G30" s="27">
        <v>268000</v>
      </c>
    </row>
    <row r="31" spans="2:7" s="1" customFormat="1" ht="18" hidden="1" customHeight="1" x14ac:dyDescent="0.25">
      <c r="B31" s="19"/>
      <c r="C31" s="57"/>
      <c r="D31" s="58"/>
      <c r="E31" s="58"/>
      <c r="F31" s="20"/>
      <c r="G31" s="20"/>
    </row>
    <row r="32" spans="2:7" s="1" customFormat="1" ht="32.25" hidden="1" customHeight="1" x14ac:dyDescent="0.25">
      <c r="B32" s="19"/>
      <c r="C32" s="57"/>
      <c r="D32" s="58"/>
      <c r="E32" s="58"/>
      <c r="F32" s="20"/>
      <c r="G32" s="20"/>
    </row>
    <row r="33" spans="2:7" s="1" customFormat="1" ht="53.25" hidden="1" customHeight="1" x14ac:dyDescent="0.25">
      <c r="B33" s="17"/>
      <c r="C33" s="62"/>
      <c r="D33" s="63"/>
      <c r="E33" s="63"/>
      <c r="F33" s="27"/>
      <c r="G33" s="27"/>
    </row>
    <row r="34" spans="2:7" s="1" customFormat="1" ht="34.5" customHeight="1" x14ac:dyDescent="0.25">
      <c r="B34" s="19" t="s">
        <v>34</v>
      </c>
      <c r="C34" s="57" t="s">
        <v>10</v>
      </c>
      <c r="D34" s="58"/>
      <c r="E34" s="58"/>
      <c r="F34" s="20">
        <f>F35</f>
        <v>6539700</v>
      </c>
      <c r="G34" s="20">
        <f>G35</f>
        <v>6780000</v>
      </c>
    </row>
    <row r="35" spans="2:7" s="1" customFormat="1" ht="64.5" customHeight="1" x14ac:dyDescent="0.25">
      <c r="B35" s="17" t="s">
        <v>35</v>
      </c>
      <c r="C35" s="62" t="s">
        <v>11</v>
      </c>
      <c r="D35" s="63"/>
      <c r="E35" s="63"/>
      <c r="F35" s="18">
        <f>F36+F37</f>
        <v>6539700</v>
      </c>
      <c r="G35" s="18">
        <f>G36+G37</f>
        <v>6780000</v>
      </c>
    </row>
    <row r="36" spans="2:7" s="1" customFormat="1" ht="64.5" customHeight="1" x14ac:dyDescent="0.25">
      <c r="B36" s="17" t="s">
        <v>36</v>
      </c>
      <c r="C36" s="62" t="s">
        <v>22</v>
      </c>
      <c r="D36" s="63"/>
      <c r="E36" s="63"/>
      <c r="F36" s="18">
        <v>6424700</v>
      </c>
      <c r="G36" s="18">
        <v>6665000</v>
      </c>
    </row>
    <row r="37" spans="2:7" s="1" customFormat="1" ht="52.5" customHeight="1" x14ac:dyDescent="0.25">
      <c r="B37" s="17" t="s">
        <v>67</v>
      </c>
      <c r="C37" s="32" t="s">
        <v>76</v>
      </c>
      <c r="D37" s="33"/>
      <c r="E37" s="33"/>
      <c r="F37" s="27">
        <v>115000</v>
      </c>
      <c r="G37" s="27">
        <v>115000</v>
      </c>
    </row>
    <row r="38" spans="2:7" s="1" customFormat="1" ht="15.75" customHeight="1" x14ac:dyDescent="0.25">
      <c r="B38" s="8" t="s">
        <v>68</v>
      </c>
      <c r="C38" s="36" t="s">
        <v>69</v>
      </c>
      <c r="D38" s="37"/>
      <c r="E38" s="37"/>
      <c r="F38" s="20">
        <f>F39</f>
        <v>50000</v>
      </c>
      <c r="G38" s="20">
        <f>G39</f>
        <v>50000</v>
      </c>
    </row>
    <row r="39" spans="2:7" s="1" customFormat="1" ht="27" customHeight="1" x14ac:dyDescent="0.25">
      <c r="B39" s="8" t="s">
        <v>70</v>
      </c>
      <c r="C39" s="36" t="s">
        <v>71</v>
      </c>
      <c r="D39" s="37"/>
      <c r="E39" s="37"/>
      <c r="F39" s="20">
        <f>F40</f>
        <v>50000</v>
      </c>
      <c r="G39" s="20">
        <f>G40</f>
        <v>50000</v>
      </c>
    </row>
    <row r="40" spans="2:7" s="1" customFormat="1" ht="38.25" customHeight="1" x14ac:dyDescent="0.25">
      <c r="B40" s="9" t="s">
        <v>72</v>
      </c>
      <c r="C40" s="32" t="s">
        <v>73</v>
      </c>
      <c r="D40" s="33"/>
      <c r="E40" s="33"/>
      <c r="F40" s="27">
        <v>50000</v>
      </c>
      <c r="G40" s="27">
        <v>50000</v>
      </c>
    </row>
    <row r="41" spans="2:7" s="1" customFormat="1" ht="15.6" x14ac:dyDescent="0.25">
      <c r="B41" s="19" t="s">
        <v>37</v>
      </c>
      <c r="C41" s="57" t="s">
        <v>12</v>
      </c>
      <c r="D41" s="58"/>
      <c r="E41" s="58"/>
      <c r="F41" s="20">
        <f>F42</f>
        <v>4931</v>
      </c>
      <c r="G41" s="20">
        <f>G42</f>
        <v>4931</v>
      </c>
    </row>
    <row r="42" spans="2:7" s="1" customFormat="1" ht="33" customHeight="1" x14ac:dyDescent="0.25">
      <c r="B42" s="19" t="s">
        <v>38</v>
      </c>
      <c r="C42" s="57" t="s">
        <v>13</v>
      </c>
      <c r="D42" s="58"/>
      <c r="E42" s="58"/>
      <c r="F42" s="20">
        <f>F43+F47</f>
        <v>4931</v>
      </c>
      <c r="G42" s="20">
        <f>G43+G47</f>
        <v>4931</v>
      </c>
    </row>
    <row r="43" spans="2:7" s="1" customFormat="1" ht="15.6" hidden="1" x14ac:dyDescent="0.25">
      <c r="B43" s="19"/>
      <c r="C43" s="57"/>
      <c r="D43" s="58"/>
      <c r="E43" s="58"/>
      <c r="F43" s="20"/>
      <c r="G43" s="20"/>
    </row>
    <row r="44" spans="2:7" s="1" customFormat="1" ht="15.6" hidden="1" x14ac:dyDescent="0.25">
      <c r="B44" s="17"/>
      <c r="C44" s="62"/>
      <c r="D44" s="63"/>
      <c r="E44" s="63"/>
      <c r="F44" s="18"/>
      <c r="G44" s="18"/>
    </row>
    <row r="45" spans="2:7" s="1" customFormat="1" ht="15.6" hidden="1" x14ac:dyDescent="0.25">
      <c r="B45" s="17"/>
      <c r="C45" s="62"/>
      <c r="D45" s="63"/>
      <c r="E45" s="63"/>
      <c r="F45" s="27"/>
      <c r="G45" s="27"/>
    </row>
    <row r="46" spans="2:7" s="1" customFormat="1" ht="37.5" hidden="1" customHeight="1" x14ac:dyDescent="0.25">
      <c r="B46" s="17"/>
      <c r="C46" s="62"/>
      <c r="D46" s="63"/>
      <c r="E46" s="63"/>
      <c r="F46" s="27"/>
      <c r="G46" s="27"/>
    </row>
    <row r="47" spans="2:7" s="1" customFormat="1" ht="15.6" x14ac:dyDescent="0.25">
      <c r="B47" s="19" t="s">
        <v>57</v>
      </c>
      <c r="C47" s="57" t="s">
        <v>14</v>
      </c>
      <c r="D47" s="58"/>
      <c r="E47" s="58"/>
      <c r="F47" s="20">
        <f>F48+F51</f>
        <v>4931</v>
      </c>
      <c r="G47" s="20">
        <f>G48+G51</f>
        <v>4931</v>
      </c>
    </row>
    <row r="48" spans="2:7" s="1" customFormat="1" ht="36.75" customHeight="1" x14ac:dyDescent="0.25">
      <c r="B48" s="17" t="s">
        <v>58</v>
      </c>
      <c r="C48" s="62" t="s">
        <v>15</v>
      </c>
      <c r="D48" s="63"/>
      <c r="E48" s="63"/>
      <c r="F48" s="18">
        <f>F49</f>
        <v>4931</v>
      </c>
      <c r="G48" s="18">
        <f>G49</f>
        <v>4931</v>
      </c>
    </row>
    <row r="49" spans="2:11" s="1" customFormat="1" ht="40.5" customHeight="1" x14ac:dyDescent="0.25">
      <c r="B49" s="17" t="s">
        <v>59</v>
      </c>
      <c r="C49" s="62" t="s">
        <v>18</v>
      </c>
      <c r="D49" s="63"/>
      <c r="E49" s="63"/>
      <c r="F49" s="18">
        <f>F50</f>
        <v>4931</v>
      </c>
      <c r="G49" s="18">
        <f>G50</f>
        <v>4931</v>
      </c>
    </row>
    <row r="50" spans="2:11" s="1" customFormat="1" ht="48.75" customHeight="1" thickBot="1" x14ac:dyDescent="0.3">
      <c r="B50" s="17" t="s">
        <v>60</v>
      </c>
      <c r="C50" s="62" t="s">
        <v>19</v>
      </c>
      <c r="D50" s="63"/>
      <c r="E50" s="63"/>
      <c r="F50" s="27">
        <v>4931</v>
      </c>
      <c r="G50" s="27">
        <v>4931</v>
      </c>
      <c r="J50" s="25"/>
      <c r="K50" s="25"/>
    </row>
    <row r="51" spans="2:11" s="1" customFormat="1" ht="36" hidden="1" customHeight="1" thickBot="1" x14ac:dyDescent="0.3">
      <c r="B51" s="17" t="s">
        <v>61</v>
      </c>
      <c r="C51" s="62" t="s">
        <v>16</v>
      </c>
      <c r="D51" s="63"/>
      <c r="E51" s="63"/>
      <c r="F51" s="18">
        <f>F52</f>
        <v>0</v>
      </c>
      <c r="G51" s="18">
        <f>G52</f>
        <v>0</v>
      </c>
      <c r="J51" s="25"/>
      <c r="K51" s="25"/>
    </row>
    <row r="52" spans="2:11" s="1" customFormat="1" ht="41.25" hidden="1" customHeight="1" thickBot="1" x14ac:dyDescent="0.3">
      <c r="B52" s="21" t="s">
        <v>62</v>
      </c>
      <c r="C52" s="62" t="s">
        <v>20</v>
      </c>
      <c r="D52" s="63"/>
      <c r="E52" s="63"/>
      <c r="F52" s="26"/>
      <c r="G52" s="26"/>
      <c r="J52" s="25"/>
      <c r="K52" s="25"/>
    </row>
    <row r="53" spans="2:11" s="1" customFormat="1" ht="18" customHeight="1" thickBot="1" x14ac:dyDescent="0.3">
      <c r="B53" s="22"/>
      <c r="C53" s="59" t="s">
        <v>39</v>
      </c>
      <c r="D53" s="60"/>
      <c r="E53" s="61"/>
      <c r="F53" s="23">
        <f>F16+F41</f>
        <v>18565631</v>
      </c>
      <c r="G53" s="23">
        <f>G16+G41</f>
        <v>19368931</v>
      </c>
    </row>
    <row r="54" spans="2:11" s="1" customFormat="1" ht="13.95" customHeight="1" x14ac:dyDescent="0.25">
      <c r="B54" s="64"/>
      <c r="C54" s="64"/>
      <c r="D54" s="64"/>
      <c r="E54" s="64"/>
      <c r="F54" s="64"/>
      <c r="G54" s="24"/>
    </row>
    <row r="55" spans="2:11" s="1" customFormat="1" ht="13.95" customHeight="1" x14ac:dyDescent="0.25">
      <c r="B55" s="41"/>
      <c r="C55" s="41"/>
      <c r="D55" s="41"/>
      <c r="E55" s="41"/>
      <c r="F55" s="41"/>
      <c r="G55" s="5"/>
    </row>
    <row r="56" spans="2:11" s="1" customFormat="1" ht="13.95" customHeight="1" x14ac:dyDescent="0.25">
      <c r="B56" s="41"/>
      <c r="C56" s="41"/>
      <c r="D56" s="41"/>
      <c r="E56" s="41"/>
      <c r="F56" s="41"/>
      <c r="G56" s="5"/>
    </row>
    <row r="57" spans="2:11" s="1" customFormat="1" ht="13.95" customHeight="1" x14ac:dyDescent="0.25">
      <c r="B57" s="40"/>
      <c r="C57" s="40"/>
      <c r="D57" s="40"/>
      <c r="E57" s="40"/>
      <c r="F57" s="40"/>
      <c r="G57" s="4"/>
    </row>
    <row r="58" spans="2:11" s="1" customFormat="1" ht="6" customHeight="1" x14ac:dyDescent="0.25">
      <c r="B58" s="40"/>
      <c r="C58" s="40"/>
      <c r="D58" s="40"/>
      <c r="E58" s="40"/>
      <c r="F58" s="40"/>
      <c r="G58" s="4"/>
    </row>
    <row r="59" spans="2:11" s="1" customFormat="1" ht="13.95" customHeight="1" x14ac:dyDescent="0.25">
      <c r="B59" s="40"/>
      <c r="C59" s="40"/>
      <c r="D59" s="40"/>
      <c r="E59" s="40"/>
      <c r="F59" s="40"/>
      <c r="G59" s="4"/>
    </row>
  </sheetData>
  <mergeCells count="57">
    <mergeCell ref="C36:E36"/>
    <mergeCell ref="C24:E24"/>
    <mergeCell ref="C25:E25"/>
    <mergeCell ref="C26:E26"/>
    <mergeCell ref="B13:B14"/>
    <mergeCell ref="C13:E14"/>
    <mergeCell ref="C20:E20"/>
    <mergeCell ref="C21:E21"/>
    <mergeCell ref="C27:E27"/>
    <mergeCell ref="F13:F14"/>
    <mergeCell ref="C15:E15"/>
    <mergeCell ref="C16:E16"/>
    <mergeCell ref="C28:E28"/>
    <mergeCell ref="E3:G3"/>
    <mergeCell ref="E4:G4"/>
    <mergeCell ref="E5:G5"/>
    <mergeCell ref="C23:E23"/>
    <mergeCell ref="C17:E17"/>
    <mergeCell ref="C18:E18"/>
    <mergeCell ref="C19:E19"/>
    <mergeCell ref="C22:E22"/>
    <mergeCell ref="E6:G6"/>
    <mergeCell ref="E7:G7"/>
    <mergeCell ref="E8:G8"/>
    <mergeCell ref="E9:G9"/>
    <mergeCell ref="B11:G11"/>
    <mergeCell ref="C37:E37"/>
    <mergeCell ref="B58:F58"/>
    <mergeCell ref="B59:F59"/>
    <mergeCell ref="G13:G14"/>
    <mergeCell ref="C50:E50"/>
    <mergeCell ref="C51:E51"/>
    <mergeCell ref="C52:E52"/>
    <mergeCell ref="B54:F54"/>
    <mergeCell ref="B55:F55"/>
    <mergeCell ref="C44:E44"/>
    <mergeCell ref="C45:E45"/>
    <mergeCell ref="C46:E46"/>
    <mergeCell ref="C47:E47"/>
    <mergeCell ref="C48:E48"/>
    <mergeCell ref="C49:E49"/>
    <mergeCell ref="B56:F56"/>
    <mergeCell ref="B57:F57"/>
    <mergeCell ref="C31:E31"/>
    <mergeCell ref="C29:E29"/>
    <mergeCell ref="C30:E30"/>
    <mergeCell ref="C53:E53"/>
    <mergeCell ref="C38:E38"/>
    <mergeCell ref="C39:E39"/>
    <mergeCell ref="C40:E40"/>
    <mergeCell ref="C41:E41"/>
    <mergeCell ref="C42:E42"/>
    <mergeCell ref="C43:E43"/>
    <mergeCell ref="C32:E32"/>
    <mergeCell ref="C33:E33"/>
    <mergeCell ref="C34:E34"/>
    <mergeCell ref="C35:E35"/>
  </mergeCells>
  <pageMargins left="0.59055118110236227" right="0.19685039370078741" top="0.35433070866141736" bottom="0.3937007874015748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Приложение№1_2019г.</vt:lpstr>
      <vt:lpstr>Приложение №1А_2020-2021гг.</vt:lpstr>
      <vt:lpstr>'Приложение №1А_2020-2021гг.'!Область_печати</vt:lpstr>
      <vt:lpstr>Приложение№1_2019г.!Область_печати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</dc:creator>
  <cp:lastModifiedBy>Нижнегорск</cp:lastModifiedBy>
  <cp:lastPrinted>2018-10-30T11:57:59Z</cp:lastPrinted>
  <dcterms:created xsi:type="dcterms:W3CDTF">2017-11-01T14:18:02Z</dcterms:created>
  <dcterms:modified xsi:type="dcterms:W3CDTF">2018-10-30T12:06:26Z</dcterms:modified>
</cp:coreProperties>
</file>